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lli\Desktop\HAL\"/>
    </mc:Choice>
  </mc:AlternateContent>
  <xr:revisionPtr revIDLastSave="0" documentId="8_{BFE1E93E-2505-495C-9973-31B35F1AAB88}" xr6:coauthVersionLast="47" xr6:coauthVersionMax="47" xr10:uidLastSave="{00000000-0000-0000-0000-000000000000}"/>
  <bookViews>
    <workbookView xWindow="-110" yWindow="-110" windowWidth="19420" windowHeight="10420" tabRatio="798" activeTab="3" xr2:uid="{00000000-000D-0000-FFFF-FFFF00000000}"/>
  </bookViews>
  <sheets>
    <sheet name="PCP" sheetId="7" r:id="rId1"/>
    <sheet name="PGP" sheetId="4" r:id="rId2"/>
    <sheet name="CROSS" sheetId="8" r:id="rId3"/>
    <sheet name="mg" sheetId="11" r:id="rId4"/>
    <sheet name="matrice traittés" sheetId="9" r:id="rId5"/>
    <sheet name="refs" sheetId="1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" i="7" l="1"/>
  <c r="D277" i="8"/>
  <c r="D279" i="8"/>
  <c r="D250" i="8"/>
  <c r="C250" i="8"/>
  <c r="B250" i="8"/>
  <c r="A250" i="8"/>
  <c r="D248" i="8"/>
  <c r="C248" i="8"/>
  <c r="B248" i="8"/>
  <c r="A248" i="8"/>
  <c r="D246" i="8"/>
  <c r="C246" i="8"/>
  <c r="B246" i="8"/>
  <c r="A246" i="8"/>
  <c r="D261" i="8"/>
  <c r="A261" i="8"/>
  <c r="D259" i="8"/>
  <c r="A259" i="8"/>
  <c r="D257" i="8"/>
  <c r="A257" i="8"/>
  <c r="A255" i="8"/>
  <c r="D255" i="8"/>
  <c r="D244" i="8"/>
  <c r="C244" i="8"/>
  <c r="B244" i="8"/>
  <c r="A244" i="8"/>
  <c r="D242" i="8"/>
  <c r="C242" i="8"/>
  <c r="B242" i="8"/>
  <c r="A242" i="8"/>
  <c r="D240" i="8"/>
  <c r="C240" i="8"/>
  <c r="B240" i="8"/>
  <c r="A240" i="8"/>
  <c r="D225" i="8"/>
  <c r="C225" i="8"/>
  <c r="B225" i="8"/>
  <c r="A225" i="8"/>
  <c r="B223" i="8"/>
  <c r="D223" i="8"/>
  <c r="C223" i="8"/>
  <c r="A223" i="8"/>
  <c r="D221" i="8"/>
  <c r="C221" i="8"/>
  <c r="B221" i="8"/>
  <c r="A221" i="8"/>
  <c r="D219" i="8"/>
  <c r="C219" i="8"/>
  <c r="B219" i="8"/>
  <c r="A219" i="8"/>
  <c r="D216" i="8"/>
  <c r="C216" i="8"/>
  <c r="B216" i="8"/>
  <c r="A216" i="8"/>
  <c r="D214" i="8"/>
  <c r="C214" i="8"/>
  <c r="B214" i="8"/>
  <c r="A214" i="8"/>
  <c r="D212" i="8"/>
  <c r="C212" i="8"/>
  <c r="B212" i="8"/>
  <c r="A212" i="8"/>
  <c r="D210" i="8"/>
  <c r="C210" i="8"/>
  <c r="B210" i="8"/>
  <c r="A210" i="8"/>
  <c r="C152" i="8"/>
  <c r="B152" i="8"/>
  <c r="J12" i="8"/>
  <c r="K12" i="8" s="1"/>
  <c r="I12" i="8"/>
  <c r="R287" i="8"/>
  <c r="R286" i="8"/>
  <c r="O286" i="8"/>
  <c r="N287" i="8"/>
  <c r="P287" i="8" s="1"/>
  <c r="O287" i="8"/>
  <c r="N288" i="8"/>
  <c r="P288" i="8" s="1"/>
  <c r="O288" i="8"/>
  <c r="N289" i="8"/>
  <c r="P289" i="8" s="1"/>
  <c r="O289" i="8"/>
  <c r="Q289" i="8" s="1"/>
  <c r="O292" i="8"/>
  <c r="Q292" i="8" s="1"/>
  <c r="N292" i="8"/>
  <c r="P292" i="8" s="1"/>
  <c r="O291" i="8"/>
  <c r="Q291" i="8" s="1"/>
  <c r="N291" i="8"/>
  <c r="P291" i="8" s="1"/>
  <c r="O290" i="8"/>
  <c r="Q290" i="8" s="1"/>
  <c r="N290" i="8"/>
  <c r="P290" i="8" s="1"/>
  <c r="N286" i="8"/>
  <c r="P286" i="8" s="1"/>
  <c r="A30" i="4"/>
  <c r="A31" i="4" s="1"/>
  <c r="A32" i="4" s="1"/>
  <c r="A33" i="4" s="1"/>
  <c r="A34" i="4" s="1"/>
  <c r="A35" i="4" s="1"/>
  <c r="B173" i="8"/>
  <c r="B171" i="8"/>
  <c r="B169" i="8"/>
  <c r="B167" i="8"/>
  <c r="B165" i="8"/>
  <c r="B163" i="8"/>
  <c r="D161" i="8"/>
  <c r="D162" i="8" s="1"/>
  <c r="D163" i="8" s="1"/>
  <c r="D164" i="8" s="1"/>
  <c r="D165" i="8" s="1"/>
  <c r="D166" i="8" s="1"/>
  <c r="D167" i="8" s="1"/>
  <c r="D168" i="8" s="1"/>
  <c r="D169" i="8" s="1"/>
  <c r="D170" i="8" s="1"/>
  <c r="D171" i="8" s="1"/>
  <c r="D172" i="8" s="1"/>
  <c r="D173" i="8" s="1"/>
  <c r="C161" i="8"/>
  <c r="B162" i="8" s="1"/>
  <c r="C163" i="8" s="1"/>
  <c r="B164" i="8" s="1"/>
  <c r="C165" i="8" s="1"/>
  <c r="B166" i="8" s="1"/>
  <c r="C167" i="8" s="1"/>
  <c r="B168" i="8" s="1"/>
  <c r="C169" i="8" s="1"/>
  <c r="B170" i="8" s="1"/>
  <c r="C171" i="8" s="1"/>
  <c r="B172" i="8" s="1"/>
  <c r="C173" i="8" s="1"/>
  <c r="B161" i="8"/>
  <c r="A161" i="8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D159" i="8"/>
  <c r="C159" i="8"/>
  <c r="B159" i="8"/>
  <c r="A159" i="8"/>
  <c r="D204" i="8"/>
  <c r="C204" i="8"/>
  <c r="B204" i="8"/>
  <c r="A204" i="8"/>
  <c r="D201" i="8"/>
  <c r="C201" i="8"/>
  <c r="B201" i="8"/>
  <c r="A201" i="8"/>
  <c r="D198" i="8"/>
  <c r="C198" i="8"/>
  <c r="B198" i="8"/>
  <c r="A198" i="8"/>
  <c r="D196" i="8"/>
  <c r="C196" i="8"/>
  <c r="B196" i="8"/>
  <c r="A196" i="8"/>
  <c r="D194" i="8"/>
  <c r="B194" i="8"/>
  <c r="A194" i="8"/>
  <c r="D191" i="8"/>
  <c r="C191" i="8"/>
  <c r="B191" i="8"/>
  <c r="A191" i="8"/>
  <c r="D189" i="8"/>
  <c r="C189" i="8"/>
  <c r="B189" i="8"/>
  <c r="A189" i="8"/>
  <c r="D187" i="8"/>
  <c r="C187" i="8"/>
  <c r="B187" i="8"/>
  <c r="A187" i="8"/>
  <c r="D185" i="8"/>
  <c r="C185" i="8"/>
  <c r="B185" i="8"/>
  <c r="A185" i="8"/>
  <c r="D183" i="8"/>
  <c r="A183" i="8"/>
  <c r="C183" i="8"/>
  <c r="B183" i="8"/>
  <c r="D1" i="4"/>
  <c r="E1" i="4" s="1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  <c r="W1" i="4" s="1"/>
  <c r="X1" i="4" s="1"/>
  <c r="Y1" i="4" s="1"/>
  <c r="Z1" i="4" s="1"/>
  <c r="AA1" i="4" s="1"/>
  <c r="AB1" i="4" s="1"/>
  <c r="AC1" i="4" s="1"/>
  <c r="AD1" i="4" s="1"/>
  <c r="AE1" i="4" s="1"/>
  <c r="AF1" i="4" s="1"/>
  <c r="AG1" i="4" s="1"/>
  <c r="AH1" i="4" s="1"/>
  <c r="AI1" i="4" s="1"/>
  <c r="AJ1" i="4" s="1"/>
  <c r="AK1" i="4" s="1"/>
  <c r="D83" i="8"/>
  <c r="D84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dehempti</author>
    <author>DE HEMPTINNE Jean-Charles</author>
  </authors>
  <commentList>
    <comment ref="A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dehempti:</t>
        </r>
        <r>
          <rPr>
            <sz val="8"/>
            <color indexed="81"/>
            <rFont val="Tahoma"/>
            <family val="2"/>
          </rPr>
          <t xml:space="preserve">
en gras = recommandé</t>
        </r>
      </text>
    </comment>
    <comment ref="U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DE HEMPTINNE Jean-Charles:</t>
        </r>
        <r>
          <rPr>
            <sz val="9"/>
            <color indexed="81"/>
            <rFont val="Tahoma"/>
            <family val="2"/>
          </rPr>
          <t xml:space="preserve">
on met ici les numéro de groupe fonctionnel qui caractérisent la molécule, pour pouvoir hériter des paramètres binaires</t>
        </r>
      </text>
    </comment>
    <comment ref="S8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dehempti:</t>
        </r>
        <r>
          <rPr>
            <sz val="8"/>
            <color indexed="81"/>
            <rFont val="Tahoma"/>
            <family val="2"/>
          </rPr>
          <t xml:space="preserve">
ds la publi=15.55, mais il faut alors modifier les J(alkanes)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 HEMPTINNE Jean-Charles</author>
    <author>dehempti</author>
  </authors>
  <commentList>
    <comment ref="A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DE HEMPTINNE Jean-Charles:</t>
        </r>
        <r>
          <rPr>
            <sz val="9"/>
            <color indexed="81"/>
            <rFont val="Tahoma"/>
            <family val="2"/>
          </rPr>
          <t xml:space="preserve">
color means thatthe number  is recognized in the code (PCSAFT::ComputeParams)</t>
        </r>
      </text>
    </comment>
    <comment ref="AC21" authorId="1" shapeId="0" xr:uid="{00000000-0006-0000-0200-000002000000}">
      <text>
        <r>
          <rPr>
            <b/>
            <sz val="10"/>
            <color indexed="81"/>
            <rFont val="Tahoma"/>
            <family val="2"/>
          </rPr>
          <t>dehempti:</t>
        </r>
        <r>
          <rPr>
            <sz val="10"/>
            <color indexed="81"/>
            <rFont val="Tahoma"/>
            <family val="2"/>
          </rPr>
          <t xml:space="preserve">
inversion observé par LG</t>
        </r>
      </text>
    </comment>
    <comment ref="AC23" authorId="1" shapeId="0" xr:uid="{00000000-0006-0000-0200-000003000000}">
      <text>
        <r>
          <rPr>
            <b/>
            <sz val="10"/>
            <color indexed="81"/>
            <rFont val="Tahoma"/>
            <family val="2"/>
          </rPr>
          <t>dehempti:</t>
        </r>
        <r>
          <rPr>
            <sz val="10"/>
            <color indexed="81"/>
            <rFont val="Tahoma"/>
            <family val="2"/>
          </rPr>
          <t xml:space="preserve">
Dong, rapport 2, tab 6.7b</t>
        </r>
      </text>
    </comment>
    <comment ref="N2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DE HEMPTINNE Jean-Charles:</t>
        </r>
        <r>
          <rPr>
            <sz val="9"/>
            <color indexed="81"/>
            <rFont val="Tahoma"/>
            <family val="2"/>
          </rPr>
          <t xml:space="preserve">
moyenne des données de Tran</t>
        </r>
      </text>
    </comment>
    <comment ref="N48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DE HEMPTINNE Jean-Charles:
A utiliser avec J(Moustafa)
</t>
        </r>
        <r>
          <rPr>
            <sz val="9"/>
            <color indexed="81"/>
            <rFont val="Tahoma"/>
            <family val="2"/>
          </rPr>
          <t xml:space="preserve">
Dong, paper CO2-alcohols 2014
http://www.sciencedirect.com/science/article/pii/S089684461400223X
</t>
        </r>
      </text>
    </comment>
    <comment ref="N56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DE HEMPTINNE Jean-Charles:</t>
        </r>
        <r>
          <rPr>
            <sz val="9"/>
            <color indexed="81"/>
            <rFont val="Tahoma"/>
            <family val="2"/>
          </rPr>
          <t xml:space="preserve">
Kim, paper 2
</t>
        </r>
      </text>
    </comment>
    <comment ref="N5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DE HEMPTINNE Jean-Charles:</t>
        </r>
        <r>
          <rPr>
            <sz val="9"/>
            <color indexed="81"/>
            <rFont val="Tahoma"/>
            <family val="2"/>
          </rPr>
          <t xml:space="preserve">
Kim, paper 2
</t>
        </r>
      </text>
    </comment>
    <comment ref="N60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DE HEMPTINNE Jean-Charles:</t>
        </r>
        <r>
          <rPr>
            <sz val="9"/>
            <color indexed="81"/>
            <rFont val="Tahoma"/>
            <family val="2"/>
          </rPr>
          <t xml:space="preserve">
Kim, paper 2
</t>
        </r>
      </text>
    </comment>
    <comment ref="N62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DE HEMPTINNE Jean-Charles:</t>
        </r>
        <r>
          <rPr>
            <sz val="9"/>
            <color indexed="81"/>
            <rFont val="Tahoma"/>
            <family val="2"/>
          </rPr>
          <t xml:space="preserve">
Kim, paper 3</t>
        </r>
      </text>
    </comment>
    <comment ref="N64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DE HEMPTINNE Jean-Charles:</t>
        </r>
        <r>
          <rPr>
            <sz val="9"/>
            <color indexed="81"/>
            <rFont val="Tahoma"/>
            <family val="2"/>
          </rPr>
          <t xml:space="preserve">
Kim, paper 2
</t>
        </r>
      </text>
    </comment>
    <comment ref="N65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DE HEMPTINNE Jean-Charles:</t>
        </r>
        <r>
          <rPr>
            <sz val="9"/>
            <color indexed="81"/>
            <rFont val="Tahoma"/>
            <family val="2"/>
          </rPr>
          <t xml:space="preserve">
Kim, paper 2
</t>
        </r>
      </text>
    </comment>
    <comment ref="N67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DE HEMPTINNE Jean-Charles:</t>
        </r>
        <r>
          <rPr>
            <sz val="9"/>
            <color indexed="81"/>
            <rFont val="Tahoma"/>
            <family val="2"/>
          </rPr>
          <t xml:space="preserve">
Kim, paper 2
</t>
        </r>
      </text>
    </comment>
    <comment ref="N68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DE HEMPTINNE Jean-Charles:</t>
        </r>
        <r>
          <rPr>
            <sz val="9"/>
            <color indexed="81"/>
            <rFont val="Tahoma"/>
            <family val="2"/>
          </rPr>
          <t xml:space="preserve">
Kim, paper 2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dehempti</author>
    <author>DE HEMPTINNE Jean-Charles</author>
  </authors>
  <commentList>
    <comment ref="A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dehempti:</t>
        </r>
        <r>
          <rPr>
            <sz val="8"/>
            <color indexed="81"/>
            <rFont val="Tahoma"/>
            <family val="2"/>
          </rPr>
          <t xml:space="preserve">
UIJ : sur kappa associatif;
WIJ: sur eps associatif;
KIJ: sur esp dispersif (normalement prédit, sauf pour les mélanges phénol eau et méthanol eau)</t>
        </r>
      </text>
    </comment>
    <comment ref="J285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DE HEMPTINNE Jean-Charles:</t>
        </r>
        <r>
          <rPr>
            <sz val="9"/>
            <color indexed="81"/>
            <rFont val="Tahoma"/>
            <family val="2"/>
          </rPr>
          <t xml:space="preserve">
it seems that these values are wrong taken from the paper)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 HEMPTINNE Jean-Charles</author>
  </authors>
  <commentList>
    <comment ref="B231" authorId="0" shapeId="0" xr:uid="{2CA05461-4138-431E-AAEB-0DA997F97B15}">
      <text>
        <r>
          <rPr>
            <b/>
            <sz val="9"/>
            <color indexed="81"/>
            <rFont val="Tahoma"/>
            <family val="2"/>
          </rPr>
          <t>DE HEMPTINNE Jean-Charles:</t>
        </r>
        <r>
          <rPr>
            <sz val="9"/>
            <color indexed="81"/>
            <rFont val="Tahoma"/>
            <family val="2"/>
          </rPr>
          <t xml:space="preserve">
exists as pure cpd</t>
        </r>
      </text>
    </comment>
    <comment ref="A279" authorId="0" shapeId="0" xr:uid="{A6FCC782-244F-4920-A901-315BBD03B906}">
      <text>
        <r>
          <rPr>
            <b/>
            <sz val="9"/>
            <color indexed="81"/>
            <rFont val="Tahoma"/>
            <family val="2"/>
          </rPr>
          <t>DE HEMPTINNE Jean-Charles:</t>
        </r>
        <r>
          <rPr>
            <sz val="9"/>
            <color indexed="81"/>
            <rFont val="Tahoma"/>
            <family val="2"/>
          </rPr>
          <t xml:space="preserve">
this molecule is here not to forget it, but it is already present in the SAFTBANK file because it requires specific interaction paremeters</t>
        </r>
      </text>
    </comment>
  </commentList>
</comments>
</file>

<file path=xl/sharedStrings.xml><?xml version="1.0" encoding="utf-8"?>
<sst xmlns="http://schemas.openxmlformats.org/spreadsheetml/2006/main" count="1906" uniqueCount="938">
  <si>
    <t>mu</t>
  </si>
  <si>
    <t>Q</t>
  </si>
  <si>
    <t>COO</t>
  </si>
  <si>
    <t>naphtacene</t>
  </si>
  <si>
    <t>J</t>
  </si>
  <si>
    <t>!</t>
  </si>
  <si>
    <t>Tc</t>
  </si>
  <si>
    <t>Pc</t>
  </si>
  <si>
    <t>CH3</t>
  </si>
  <si>
    <t>CH2</t>
  </si>
  <si>
    <t>CH</t>
  </si>
  <si>
    <t>C</t>
  </si>
  <si>
    <t>THF</t>
  </si>
  <si>
    <t>DMSO</t>
  </si>
  <si>
    <t>CF2</t>
  </si>
  <si>
    <t>CO</t>
  </si>
  <si>
    <t>H2</t>
  </si>
  <si>
    <t>H2S</t>
  </si>
  <si>
    <t>N2</t>
  </si>
  <si>
    <t>CO2</t>
  </si>
  <si>
    <t>CH4</t>
  </si>
  <si>
    <t>O2</t>
  </si>
  <si>
    <t>! Alkyl benzenes : ### (C)AB ###  ### (CH=)BZ ### (C)Pa ### ### (CH3)P=1-8 des naphthalenes</t>
  </si>
  <si>
    <t>!num grp</t>
  </si>
  <si>
    <t>MM</t>
  </si>
  <si>
    <t>omega</t>
  </si>
  <si>
    <t>e/k</t>
  </si>
  <si>
    <t>sigma</t>
  </si>
  <si>
    <t>lamda</t>
  </si>
  <si>
    <t>xpmD</t>
  </si>
  <si>
    <t>xpmQ</t>
  </si>
  <si>
    <t>Jpseudo</t>
  </si>
  <si>
    <t>Charge</t>
  </si>
  <si>
    <t>n_sites</t>
  </si>
  <si>
    <t>Charge_sit1</t>
  </si>
  <si>
    <t>eps/R1</t>
  </si>
  <si>
    <t>kappa1</t>
  </si>
  <si>
    <t>Charge_sit2</t>
  </si>
  <si>
    <t>eps/R</t>
  </si>
  <si>
    <t>kappa</t>
  </si>
  <si>
    <t>Charge_sit3</t>
  </si>
  <si>
    <t>mu1</t>
  </si>
  <si>
    <t>mu2</t>
  </si>
  <si>
    <t>R[1]</t>
  </si>
  <si>
    <t>R[2]</t>
  </si>
  <si>
    <t>R[3]</t>
  </si>
  <si>
    <t>R[4]</t>
  </si>
  <si>
    <t>R[5]</t>
  </si>
  <si>
    <t>R[6]</t>
  </si>
  <si>
    <t>R[7]</t>
  </si>
  <si>
    <t>R[8]</t>
  </si>
  <si>
    <t>R[9]</t>
  </si>
  <si>
    <t>R[10]</t>
  </si>
  <si>
    <t>! Alcane - alcene : ### CH3 ###  ### CH2 ###   ### CH ###  ### CH2=CH ###</t>
  </si>
  <si>
    <t>! Alcool : ### (OH) ### Position 1 - 2 - 3 - 4</t>
  </si>
  <si>
    <t xml:space="preserve">! Aldehydes : ### (CHO) ### </t>
  </si>
  <si>
    <t xml:space="preserve">! Formates : ### (HCOO) ### </t>
  </si>
  <si>
    <t>!Esters : ### (COO) ### Position 2 - 3 - 4</t>
  </si>
  <si>
    <t>!Cetones : ### (CO) ### Position 2 - 3 - 4 - 5</t>
  </si>
  <si>
    <t>!Ethers : ### (O) ### Position 2 - 3 - 4 - 5</t>
  </si>
  <si>
    <t>!Corps purs particuliers ### Benzene - toluene - ethylbenzen - CCOOC - HCOOC - CCHO - DM Ether - Acetone  - ethanol ###</t>
  </si>
  <si>
    <t>!Corps purs particuliers ### CH4 - C2H6 - 2MC3 - CYC6 - CO2 - N2 - CO - O2 - H2S</t>
  </si>
  <si>
    <t>! isoctane</t>
  </si>
  <si>
    <t>END</t>
  </si>
  <si>
    <t>! Olefines (compter deux fois le groupe 6 ou une fois 6 et une fois 7)</t>
  </si>
  <si>
    <t>CH2(cyc)</t>
  </si>
  <si>
    <t>iC8</t>
  </si>
  <si>
    <t>C2H6</t>
  </si>
  <si>
    <t>2MC3</t>
  </si>
  <si>
    <t>Bz</t>
  </si>
  <si>
    <t>Tol</t>
  </si>
  <si>
    <t>eBz</t>
  </si>
  <si>
    <t>meth acetate</t>
  </si>
  <si>
    <t>meth formate</t>
  </si>
  <si>
    <t>acetaldehyde</t>
  </si>
  <si>
    <t>dimethyl ether</t>
  </si>
  <si>
    <t>acetone</t>
  </si>
  <si>
    <t>CH(cyc)</t>
  </si>
  <si>
    <t>(CH2=)olef</t>
  </si>
  <si>
    <t>(CH=) olef</t>
  </si>
  <si>
    <t>(OH)1</t>
  </si>
  <si>
    <t>(OH)i</t>
  </si>
  <si>
    <t>(O-CH=O)formates</t>
  </si>
  <si>
    <t>-O-</t>
  </si>
  <si>
    <t>C=O</t>
  </si>
  <si>
    <t>(CH)aro</t>
  </si>
  <si>
    <t>(C-)aro</t>
  </si>
  <si>
    <t>(CH3)polyaro</t>
  </si>
  <si>
    <t>(CH3)aro</t>
  </si>
  <si>
    <t>! fantômes alkyl benzenes Q 1-2 dimethyl bz = ortho</t>
  </si>
  <si>
    <t>ref dat</t>
  </si>
  <si>
    <t>mm</t>
  </si>
  <si>
    <t>nsites</t>
  </si>
  <si>
    <t>Tsites</t>
  </si>
  <si>
    <t>xpm mu</t>
  </si>
  <si>
    <t>xpm Q</t>
  </si>
  <si>
    <t>Tran, essai 2p 35</t>
  </si>
  <si>
    <t>NGUYEN p 156</t>
  </si>
  <si>
    <t>eau</t>
  </si>
  <si>
    <t>Methane</t>
  </si>
  <si>
    <t>Ethane</t>
  </si>
  <si>
    <t>ethanol_2B</t>
  </si>
  <si>
    <t>cyclohexane</t>
  </si>
  <si>
    <t>J: Tran p29</t>
  </si>
  <si>
    <t>benzène</t>
  </si>
  <si>
    <t>Methyl cyclohexane</t>
  </si>
  <si>
    <t>toluène</t>
  </si>
  <si>
    <t>Oleate de méthyle</t>
  </si>
  <si>
    <t>AB</t>
  </si>
  <si>
    <t>Dong</t>
  </si>
  <si>
    <t>Naphthalene</t>
  </si>
  <si>
    <t>phenanthrene</t>
  </si>
  <si>
    <t>anthracene</t>
  </si>
  <si>
    <t>benzanthracene</t>
  </si>
  <si>
    <t>chrysene</t>
  </si>
  <si>
    <t>triphenylene</t>
  </si>
  <si>
    <t>MM, publi</t>
  </si>
  <si>
    <t>MeOH_2B</t>
  </si>
  <si>
    <t>(C)polyaro</t>
  </si>
  <si>
    <t>J Mous</t>
  </si>
  <si>
    <t>J mous</t>
  </si>
  <si>
    <t>autres mono aros + ass</t>
  </si>
  <si>
    <t>UIJ</t>
  </si>
  <si>
    <t>Ace-water</t>
  </si>
  <si>
    <t>WIJ</t>
  </si>
  <si>
    <t>(CHO) aldehyde</t>
  </si>
  <si>
    <t>(OH)aro 3B</t>
  </si>
  <si>
    <t>(C=O)aro</t>
  </si>
  <si>
    <t>(CHO) aro</t>
  </si>
  <si>
    <t xml:space="preserve">! </t>
  </si>
  <si>
    <t>Glycerol_D 4C</t>
  </si>
  <si>
    <t>AB rapport IFP 61049</t>
  </si>
  <si>
    <t>alcool-eau</t>
  </si>
  <si>
    <t>rapport IFP 2 Dong</t>
  </si>
  <si>
    <t>2 alcools</t>
  </si>
  <si>
    <t>phenol eau</t>
  </si>
  <si>
    <t>KIJ</t>
  </si>
  <si>
    <t>phenol</t>
  </si>
  <si>
    <t>benzaldehyde</t>
  </si>
  <si>
    <t>Dong rapport 2</t>
  </si>
  <si>
    <t>mono-aros sans OH + eau</t>
  </si>
  <si>
    <t>=CBR</t>
  </si>
  <si>
    <t>=CAB</t>
  </si>
  <si>
    <t>permet de retrouver kappa (eau) = 0.0356</t>
  </si>
  <si>
    <t>oxy-aros(sauf phenol) + eau</t>
  </si>
  <si>
    <t>Dong Rapport 2</t>
  </si>
  <si>
    <t>1 alcools</t>
  </si>
  <si>
    <t>permet de retrouver eps(eau-bz) = 1207K</t>
  </si>
  <si>
    <t>amine+alcool (sauf methanol et ethanol)</t>
  </si>
  <si>
    <t>avec NH2 2B</t>
  </si>
  <si>
    <t>avec NH2 3B</t>
  </si>
  <si>
    <t>amine + methanol ou ethanol</t>
  </si>
  <si>
    <t>!Amines</t>
  </si>
  <si>
    <t>(NH)</t>
  </si>
  <si>
    <t>(NH2) 2B</t>
  </si>
  <si>
    <t>(NCH3)</t>
  </si>
  <si>
    <t>(N(CH3)2)</t>
  </si>
  <si>
    <t>(NH2) 3B</t>
  </si>
  <si>
    <t>Justyna</t>
  </si>
  <si>
    <t>acetic acid</t>
  </si>
  <si>
    <t>Dong, rapport 2</t>
  </si>
  <si>
    <t>acides COOH</t>
  </si>
  <si>
    <t>COOH acide</t>
  </si>
  <si>
    <t>CG Dong?</t>
  </si>
  <si>
    <t>eau - H2S</t>
  </si>
  <si>
    <t>eau CO2</t>
  </si>
  <si>
    <t>Dong, thèse, page 105</t>
  </si>
  <si>
    <t>charge</t>
  </si>
  <si>
    <t>EAU=7732185</t>
  </si>
  <si>
    <t>méthanol eau</t>
  </si>
  <si>
    <t>Dong, Rapport 2</t>
  </si>
  <si>
    <t>71432</t>
  </si>
  <si>
    <t>108872</t>
  </si>
  <si>
    <t>108883</t>
  </si>
  <si>
    <t>106423</t>
  </si>
  <si>
    <t>108383</t>
  </si>
  <si>
    <t>95636</t>
  </si>
  <si>
    <t>(OH)aro 3B pos 2</t>
  </si>
  <si>
    <t>Dong 2</t>
  </si>
  <si>
    <t>(CH2)aro</t>
  </si>
  <si>
    <t>DME</t>
  </si>
  <si>
    <t>reg JC</t>
  </si>
  <si>
    <t>(C=O)linéaire</t>
  </si>
  <si>
    <t>Dong, thèse page 105</t>
  </si>
  <si>
    <t>aromatiques oxygénés</t>
  </si>
  <si>
    <t>eau + acetone</t>
  </si>
  <si>
    <t>(-O-) aro</t>
  </si>
  <si>
    <t>L Grandjean</t>
  </si>
  <si>
    <t>amine + water</t>
  </si>
  <si>
    <t>thèse Justyna</t>
  </si>
  <si>
    <t>L Grandjean paper</t>
  </si>
  <si>
    <t>ammonia</t>
  </si>
  <si>
    <t>xylenes</t>
  </si>
  <si>
    <t>95476</t>
  </si>
  <si>
    <t>Family</t>
  </si>
  <si>
    <t>1-HEXENE</t>
  </si>
  <si>
    <t>1-HEPTENE</t>
  </si>
  <si>
    <t>1-OCTENE</t>
  </si>
  <si>
    <t>1-NONENE</t>
  </si>
  <si>
    <t>1-DECENE</t>
  </si>
  <si>
    <t>1-UNDECENE</t>
  </si>
  <si>
    <t>1-DODECENE</t>
  </si>
  <si>
    <t>1-TRIDECENE</t>
  </si>
  <si>
    <t>1-TETRADECENE</t>
  </si>
  <si>
    <t>1-PENTADECENE</t>
  </si>
  <si>
    <t>1-HEXADECENE</t>
  </si>
  <si>
    <t>1-OCTADECENE</t>
  </si>
  <si>
    <t>1-HEPTADECENE</t>
  </si>
  <si>
    <t>1-NONADECENE</t>
  </si>
  <si>
    <t>1-EICOSENE</t>
  </si>
  <si>
    <t>1-DOCOSENE</t>
  </si>
  <si>
    <t>1-TETRACOSENE</t>
  </si>
  <si>
    <t>1-HEXACOSENE</t>
  </si>
  <si>
    <t>1-OCTACOSENE</t>
  </si>
  <si>
    <t>NONANAL</t>
  </si>
  <si>
    <t>DECANAL</t>
  </si>
  <si>
    <t>DODECANAL</t>
  </si>
  <si>
    <t>TRIDECANAL</t>
  </si>
  <si>
    <t>HEPTANAL</t>
  </si>
  <si>
    <t>HEXANAL</t>
  </si>
  <si>
    <t>OCTANAL</t>
  </si>
  <si>
    <t>PENTANAL</t>
  </si>
  <si>
    <t>PROPANAL</t>
  </si>
  <si>
    <t>DIETHYL ETHER</t>
  </si>
  <si>
    <t>DIISOPROPYL ETHER</t>
  </si>
  <si>
    <t>DI-n-BUTYL ETHER</t>
  </si>
  <si>
    <t>DI-sec-BUTYL ETHER</t>
  </si>
  <si>
    <t>METHYL ETHYL ETHER</t>
  </si>
  <si>
    <t>METHYL n-PROPYL ETHER</t>
  </si>
  <si>
    <t>ISOPROPYL BUTYL ETHER</t>
  </si>
  <si>
    <t>METHYL ISOBUTYL ETHER</t>
  </si>
  <si>
    <t>METHYL ISOPROPYL ETHER</t>
  </si>
  <si>
    <t>METHYL n-BUTYL ETHER</t>
  </si>
  <si>
    <t>ETHYL PROPYL ETHER</t>
  </si>
  <si>
    <t>METHYL sec-BUTYL ETHER</t>
  </si>
  <si>
    <t>METHYL n-PENTYL ETHER</t>
  </si>
  <si>
    <t>ISOPROPYL ISOBUTYL ETHER</t>
  </si>
  <si>
    <t>ETHYL ISOBUTYL ETHER</t>
  </si>
  <si>
    <t>DI-n-PROPYL ETHER</t>
  </si>
  <si>
    <t>n-BUTYL ETHYL ETHER</t>
  </si>
  <si>
    <t>DIISOBUTYL ETHER</t>
  </si>
  <si>
    <t>ETHYL ISOPROPYL ETHER</t>
  </si>
  <si>
    <t>ETHYL n-HEXYL ETHER</t>
  </si>
  <si>
    <t>iso-BUTYLCYCLOHEXANE</t>
  </si>
  <si>
    <t>n-PROPYLCYCLOHEXANE</t>
  </si>
  <si>
    <t>ISOPROPYLCYCLOHEXANE</t>
  </si>
  <si>
    <t>n-BUTYLCYCLOHEXANE</t>
  </si>
  <si>
    <t>n-DECYLCYCLOHEXANE</t>
  </si>
  <si>
    <t>ETHYL FORMATE</t>
  </si>
  <si>
    <t>n-PROPYL FORMATE</t>
  </si>
  <si>
    <t>n-BUTYL FORMATE</t>
  </si>
  <si>
    <t>ISOBUTYL FORMATE</t>
  </si>
  <si>
    <t>n-PENTYL FORMATE</t>
  </si>
  <si>
    <t>n-OCTYL FORMATE</t>
  </si>
  <si>
    <t>n-NONYL FORMATE</t>
  </si>
  <si>
    <t>n-DECYL FORMATE</t>
  </si>
  <si>
    <t>VINYL FORMATE</t>
  </si>
  <si>
    <t>n-HEXYL FORMATE</t>
  </si>
  <si>
    <t>n-HEPTYL FORMATE</t>
  </si>
  <si>
    <t>CYCLOHEXYL FORMATE</t>
  </si>
  <si>
    <t>METHYL ETHYL KETONE</t>
  </si>
  <si>
    <t>3-PENTANONE</t>
  </si>
  <si>
    <t>METHYL ISOBUTYL KETONE</t>
  </si>
  <si>
    <t>3-METHYL-2-PENTANONE</t>
  </si>
  <si>
    <t>5-HEXEN-2-ONE</t>
  </si>
  <si>
    <t>3-HEPTANONE</t>
  </si>
  <si>
    <t>4-HEPTANONE</t>
  </si>
  <si>
    <t>3-HEXANONE</t>
  </si>
  <si>
    <t>2-PENTANONE</t>
  </si>
  <si>
    <t>METHYL ISOPROPYL KETONE</t>
  </si>
  <si>
    <t>2-HEXANONE</t>
  </si>
  <si>
    <t>2-HEPTANONE</t>
  </si>
  <si>
    <t>5-METHYL-2-HEXANONE</t>
  </si>
  <si>
    <t>DIISOBUTYL KETONE</t>
  </si>
  <si>
    <t>DIISOPROPYL KETONE</t>
  </si>
  <si>
    <t>5-NONANONE</t>
  </si>
  <si>
    <t>2-NONANONE</t>
  </si>
  <si>
    <t>2-OCTANONE</t>
  </si>
  <si>
    <t>ETHYL ISOPROPYL KETONE</t>
  </si>
  <si>
    <t>3-OCTANONE</t>
  </si>
  <si>
    <t>4-OCTANONE</t>
  </si>
  <si>
    <t>3-NONANONE</t>
  </si>
  <si>
    <t>4-NONANONE</t>
  </si>
  <si>
    <t>1-PROPANOL</t>
  </si>
  <si>
    <t>1-BUTANOL</t>
  </si>
  <si>
    <t>1-PENTANOL</t>
  </si>
  <si>
    <t>1-HEXANOL</t>
  </si>
  <si>
    <t>1-HEPTANOL</t>
  </si>
  <si>
    <t>1-OCTANOL</t>
  </si>
  <si>
    <t>1-NONANOL</t>
  </si>
  <si>
    <t>1-DECANOL</t>
  </si>
  <si>
    <t>1-UNDECANOL</t>
  </si>
  <si>
    <t>1-DODECANOL</t>
  </si>
  <si>
    <t>1-TRIDECANOL</t>
  </si>
  <si>
    <t>1-TETRADECANOL</t>
  </si>
  <si>
    <t>1-PENTADECANOL</t>
  </si>
  <si>
    <t>1-HEXADECANOL</t>
  </si>
  <si>
    <t>1-HEPTADECANOL</t>
  </si>
  <si>
    <t>1-OCTADECANOL</t>
  </si>
  <si>
    <t>1-EICOSANOL</t>
  </si>
  <si>
    <t>1-NONADECANOL</t>
  </si>
  <si>
    <t>1-DOCOSANOL</t>
  </si>
  <si>
    <t>PROPIONIC ACID</t>
  </si>
  <si>
    <t>n-DECANOIC ACID</t>
  </si>
  <si>
    <t>n-BUTYRIC ACID</t>
  </si>
  <si>
    <t>n-PENTANOIC ACID</t>
  </si>
  <si>
    <t>n-NONANOIC ACID</t>
  </si>
  <si>
    <t>n-HEXANOIC ACID</t>
  </si>
  <si>
    <t>n-OCTANOIC ACID</t>
  </si>
  <si>
    <t>n-UNDECANOIC ACID</t>
  </si>
  <si>
    <t>n-DODECANOIC ACID</t>
  </si>
  <si>
    <t>n-TRIDECANOIC ACID</t>
  </si>
  <si>
    <t>n-TETRADECANOIC ACID</t>
  </si>
  <si>
    <t>n-HEXADECANOIC ACID</t>
  </si>
  <si>
    <t>n-OCTADECANOIC ACID</t>
  </si>
  <si>
    <t>n-PENTADECANOIC ACID</t>
  </si>
  <si>
    <t>n-HEPTANOIC ACID</t>
  </si>
  <si>
    <t>n-HEPTADECANOIC ACID</t>
  </si>
  <si>
    <t>n-NONADECANOIC ACID</t>
  </si>
  <si>
    <t>n-EICOSANIC ACID</t>
  </si>
  <si>
    <t>n-PROPYLBENZENE</t>
  </si>
  <si>
    <t>n-BUTYLBENZENE</t>
  </si>
  <si>
    <t>n-HEPTYLBENZENE</t>
  </si>
  <si>
    <t>n-DECYLBENZENE</t>
  </si>
  <si>
    <t>n-PENTYLBENZENE</t>
  </si>
  <si>
    <t>n-HEXYLBENZENE</t>
  </si>
  <si>
    <t>n-OCTYLBENZENE</t>
  </si>
  <si>
    <t>n-NONYLBENZENE</t>
  </si>
  <si>
    <t>n-UNDECYLBENZENE</t>
  </si>
  <si>
    <t>n-TRIDECYLBENZENE</t>
  </si>
  <si>
    <t>n-TETRADECYLBENZENE</t>
  </si>
  <si>
    <t>n-DODECYLBENZENE</t>
  </si>
  <si>
    <t>n-PENTADECYLBENZENE</t>
  </si>
  <si>
    <t>n-HEXADECYLBENZENE</t>
  </si>
  <si>
    <t>n-HEPTADECYLBENZENE</t>
  </si>
  <si>
    <t>n-OCTADECYLBENZENE</t>
  </si>
  <si>
    <t>2-METHYL-1-PROPANOL</t>
  </si>
  <si>
    <t>2-BUTANOL</t>
  </si>
  <si>
    <t>2-PENTANOL</t>
  </si>
  <si>
    <t>2-METHYL-1-BUTANOL</t>
  </si>
  <si>
    <t>2-HEXANOL</t>
  </si>
  <si>
    <t>3-HEXANOL</t>
  </si>
  <si>
    <t>2-METHYL-1-PENTANOL</t>
  </si>
  <si>
    <t>3-METHYL-1-PENTANOL</t>
  </si>
  <si>
    <t>3-PENTANOL</t>
  </si>
  <si>
    <t>2-METHYL-1-HEXANOL</t>
  </si>
  <si>
    <t>3-METHYL-1-BUTANOL</t>
  </si>
  <si>
    <t>3-METHYL-2-BUTANOL</t>
  </si>
  <si>
    <t>2-HEPTANOL</t>
  </si>
  <si>
    <t>3-HEPTANOL</t>
  </si>
  <si>
    <t>5-METHYL-1-HEXANOL</t>
  </si>
  <si>
    <t>4-METHYL-2-PENTANOL</t>
  </si>
  <si>
    <t>2-OCTANOL</t>
  </si>
  <si>
    <t>2-NONANOL</t>
  </si>
  <si>
    <t>8-METHYL-1-NONANOL</t>
  </si>
  <si>
    <t>2-METHYL-1-HEPTANOL</t>
  </si>
  <si>
    <t>2-METHYL-1-UNDECANOL</t>
  </si>
  <si>
    <t>ALLYL ALCOHOL</t>
  </si>
  <si>
    <t>2,6-DIMETHYL-4-HEPTANOL</t>
  </si>
  <si>
    <t>2-METHYL-1-TRIDECANOL</t>
  </si>
  <si>
    <t>2-METHYL-DODECAN-1-OL</t>
  </si>
  <si>
    <t>4-METHYL-1-OCTANOL</t>
  </si>
  <si>
    <t>6-METHYL-1-OCTANOL</t>
  </si>
  <si>
    <t>METHYL PROPIONATE</t>
  </si>
  <si>
    <t>ETHYL PROPIONATE</t>
  </si>
  <si>
    <t>n-PROPYL PROPIONATE</t>
  </si>
  <si>
    <t>n-BUTYL PROPIONATE</t>
  </si>
  <si>
    <t>n-PROPYL n-BUTYRATE</t>
  </si>
  <si>
    <t>VINYL PROPIONATE</t>
  </si>
  <si>
    <t>METHYL n-BUTYRATE</t>
  </si>
  <si>
    <t>ETHYL n-BUTYRATE</t>
  </si>
  <si>
    <t>n-PROPYL ISOBUTYRATE</t>
  </si>
  <si>
    <t>ISOBUTYL ISOBUTYRATE</t>
  </si>
  <si>
    <t>n-BUTYL n-BUTYRATE</t>
  </si>
  <si>
    <t>METHYL ISOBUTYRATE</t>
  </si>
  <si>
    <t>ETHYL ISOBUTYRATE</t>
  </si>
  <si>
    <t>n-PENTYL n-BUTYRATE</t>
  </si>
  <si>
    <t>ISOPENTYL BUTYRATE</t>
  </si>
  <si>
    <t>BUTANAL</t>
  </si>
  <si>
    <t>Master Siem TRAN</t>
  </si>
  <si>
    <t>aro +ethanol</t>
  </si>
  <si>
    <t>L Grandjean: pas d'association aro + ethanol</t>
  </si>
  <si>
    <t>furfural</t>
  </si>
  <si>
    <t>aro sans quad</t>
  </si>
  <si>
    <t>Tran, 2009</t>
  </si>
  <si>
    <t>ammonia + water</t>
  </si>
  <si>
    <t>L Grandjean paper ammonia</t>
  </si>
  <si>
    <t>ammonia + arom</t>
  </si>
  <si>
    <t>ammonia + cycloalkanes</t>
  </si>
  <si>
    <t>Dong thèse pg 105 + publi CO2-OH</t>
  </si>
  <si>
    <t>Dong, thèse page71 +  72</t>
  </si>
  <si>
    <t>LIJ</t>
  </si>
  <si>
    <t>Cquat</t>
  </si>
  <si>
    <t>corr Cquat 2iem ordre: 2 voisins sont CH2</t>
  </si>
  <si>
    <t>corr Cquat 2iem ordre: 1 voisins sont CH3 bt de chaine et autre CH ternaire</t>
  </si>
  <si>
    <t>corr Cquat 2iem ordre: 1 voisin CH3, autre C quat</t>
  </si>
  <si>
    <t>rapport Vu BUI pg 32</t>
  </si>
  <si>
    <t>L Grandjean: rapport p 11</t>
  </si>
  <si>
    <t>L Grandjean xylenes rapport p 11</t>
  </si>
  <si>
    <t>rapport Dong 61984</t>
  </si>
  <si>
    <t>anisole</t>
  </si>
  <si>
    <t>methyl benzoate</t>
  </si>
  <si>
    <t>MM_these pg 76</t>
  </si>
  <si>
    <t>acetophenone</t>
  </si>
  <si>
    <t>co2</t>
  </si>
  <si>
    <t>methanol</t>
  </si>
  <si>
    <t>cross</t>
  </si>
  <si>
    <t>publi alcool - co2</t>
  </si>
  <si>
    <t>methanol - CO2</t>
  </si>
  <si>
    <t>Dong, FPE, 2008, 264, 62-75</t>
  </si>
  <si>
    <t>(OH)1 ethanol</t>
  </si>
  <si>
    <t>Dong xylenes Rapport postdoc, p23</t>
  </si>
  <si>
    <t>NguyenHuynh publi CO2 (J. Sup. Fluids, 2014) attention: avec J(CH3) et J(CH2) de Moustafa</t>
  </si>
  <si>
    <t>Rapport Rafael</t>
  </si>
  <si>
    <t>L Grandjean Rapport 62870</t>
  </si>
  <si>
    <t>n-alkanes</t>
  </si>
  <si>
    <t>i-alkanes</t>
  </si>
  <si>
    <t>1-alcohols</t>
  </si>
  <si>
    <t>2,3,4-alcohols</t>
  </si>
  <si>
    <t>Esters</t>
  </si>
  <si>
    <t>Formates</t>
  </si>
  <si>
    <t>Ethers</t>
  </si>
  <si>
    <t>Ketones</t>
  </si>
  <si>
    <t>Aldehydes</t>
  </si>
  <si>
    <t>Alkylbenzenes</t>
  </si>
  <si>
    <t>Acids</t>
  </si>
  <si>
    <t>Cycloalkanes</t>
  </si>
  <si>
    <t>Alkenes</t>
  </si>
  <si>
    <t>Polyaromatics</t>
  </si>
  <si>
    <t>Amines</t>
  </si>
  <si>
    <r>
      <t>H</t>
    </r>
    <r>
      <rPr>
        <vertAlign val="subscript"/>
        <sz val="12"/>
        <color indexed="8"/>
        <rFont val="Times New Roman"/>
        <family val="1"/>
      </rPr>
      <t>2</t>
    </r>
  </si>
  <si>
    <r>
      <t>CH</t>
    </r>
    <r>
      <rPr>
        <vertAlign val="subscript"/>
        <sz val="12"/>
        <color indexed="8"/>
        <rFont val="Times New Roman"/>
        <family val="1"/>
      </rPr>
      <t>4</t>
    </r>
  </si>
  <si>
    <r>
      <t>CO</t>
    </r>
    <r>
      <rPr>
        <vertAlign val="subscript"/>
        <sz val="12"/>
        <color indexed="8"/>
        <rFont val="Times New Roman"/>
        <family val="1"/>
      </rPr>
      <t>2</t>
    </r>
  </si>
  <si>
    <r>
      <t>CH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OH</t>
    </r>
  </si>
  <si>
    <r>
      <t>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OH</t>
    </r>
  </si>
  <si>
    <r>
      <t>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</si>
  <si>
    <r>
      <t>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S</t>
    </r>
  </si>
  <si>
    <r>
      <t>N</t>
    </r>
    <r>
      <rPr>
        <vertAlign val="subscript"/>
        <sz val="12"/>
        <color indexed="8"/>
        <rFont val="Times New Roman"/>
        <family val="1"/>
      </rPr>
      <t>2</t>
    </r>
  </si>
  <si>
    <r>
      <t xml:space="preserve">de Hemptinne, J. C.; Mougin, P.; Barreau, A.; Ruffine, L.; Tamouza, S.; Inchekel, R. Application to Petroleum Engineering of Statistical Thermodynamics - Based Equations of State. </t>
    </r>
    <r>
      <rPr>
        <i/>
        <sz val="12"/>
        <color indexed="8"/>
        <rFont val="Times New Roman"/>
        <family val="1"/>
      </rPr>
      <t>Oil &amp; Gas Science and Technology - Rev.IFP Energies nouvelles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2006</t>
    </r>
    <r>
      <rPr>
        <sz val="12"/>
        <color indexed="8"/>
        <rFont val="Times New Roman"/>
        <family val="1"/>
      </rPr>
      <t>,</t>
    </r>
    <r>
      <rPr>
        <b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61 </t>
    </r>
    <r>
      <rPr>
        <sz val="12"/>
        <color indexed="8"/>
        <rFont val="Times New Roman"/>
        <family val="1"/>
      </rPr>
      <t>(3), 363-386</t>
    </r>
  </si>
  <si>
    <r>
      <t xml:space="preserve">Nguyen-Huynh, D.; Passarello, J.-P.; Tobaly, P.; de Hemptinne, J.-C. Application of GC-SAFT EOS to Polar Systems Using a Segment Approach. </t>
    </r>
    <r>
      <rPr>
        <i/>
        <sz val="12"/>
        <color indexed="8"/>
        <rFont val="Times New Roman"/>
        <family val="1"/>
      </rPr>
      <t>Fluid Phase Equilib.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2008</t>
    </r>
    <r>
      <rPr>
        <sz val="12"/>
        <color indexed="8"/>
        <rFont val="Times New Roman"/>
        <family val="1"/>
      </rPr>
      <t>,</t>
    </r>
    <r>
      <rPr>
        <b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264 </t>
    </r>
    <r>
      <rPr>
        <sz val="12"/>
        <color indexed="8"/>
        <rFont val="Times New Roman"/>
        <family val="1"/>
      </rPr>
      <t>(1-2), 62-75.</t>
    </r>
  </si>
  <si>
    <t>Nguyen-Huynh, D. Modélisation Thermodynamique de Mélanges Symétriques et Asymétriques de Composés Polaires Oxygénés et/ou Aromatiques par GC-SAFT. PhD Thesis, Université Paris XIII, France, 2008.</t>
  </si>
  <si>
    <r>
      <t xml:space="preserve">Nguyen-Huynh, D.; Passarello, J.-P.; de Hemptinne, J.-C.; Tobaly, P. Extension of Polar GC-SAFT to Systems Containing Some Oxygenated Compounds: Application to Ethers, Aldehydes and Ketones. </t>
    </r>
    <r>
      <rPr>
        <i/>
        <sz val="12"/>
        <color indexed="8"/>
        <rFont val="Times New Roman"/>
        <family val="1"/>
      </rPr>
      <t>Fluid Phase Equilib.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2011</t>
    </r>
    <r>
      <rPr>
        <sz val="12"/>
        <color indexed="8"/>
        <rFont val="Times New Roman"/>
        <family val="1"/>
      </rPr>
      <t>,</t>
    </r>
    <r>
      <rPr>
        <b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307 </t>
    </r>
    <r>
      <rPr>
        <sz val="12"/>
        <color indexed="8"/>
        <rFont val="Times New Roman"/>
        <family val="1"/>
      </rPr>
      <t>(2), 142-159.</t>
    </r>
  </si>
  <si>
    <r>
      <t xml:space="preserve">Nguyen-Huynh, D.; de Hemptinne, J.-C.; Lugo, R. </t>
    </r>
    <r>
      <rPr>
        <i/>
        <sz val="12"/>
        <color indexed="8"/>
        <rFont val="Times New Roman"/>
        <family val="1"/>
      </rPr>
      <t>Extension de l'équation GC-PPC-SAFT aux mélanges contenant de l'eau, des hydrocarbures et des composés oxygénés multifonctionnels</t>
    </r>
    <r>
      <rPr>
        <sz val="12"/>
        <color indexed="8"/>
        <rFont val="Times New Roman"/>
        <family val="1"/>
      </rPr>
      <t>. IFP Energies nouvelles Report (n° 61984), France, 2011.</t>
    </r>
  </si>
  <si>
    <r>
      <t>Tran, T. K. S.; Nguyen-Huynh, D.; Ferrando, N.; Passarello, J.-P.; de Hemptinne, J.-C.; Tobaly, P. Modeling VLE of 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+ Hydrocarbon Mixtures Using a Group Contribution SAFT with a k</t>
    </r>
    <r>
      <rPr>
        <vertAlign val="subscript"/>
        <sz val="12"/>
        <color indexed="8"/>
        <rFont val="Times New Roman"/>
        <family val="1"/>
      </rPr>
      <t>ij</t>
    </r>
    <r>
      <rPr>
        <sz val="12"/>
        <color indexed="8"/>
        <rFont val="Times New Roman"/>
        <family val="1"/>
      </rPr>
      <t xml:space="preserve"> Correlation Method Based on London's Theory. </t>
    </r>
    <r>
      <rPr>
        <i/>
        <sz val="12"/>
        <color indexed="8"/>
        <rFont val="Times New Roman"/>
        <family val="1"/>
      </rPr>
      <t>Energy Fuels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2009</t>
    </r>
    <r>
      <rPr>
        <sz val="12"/>
        <color indexed="8"/>
        <rFont val="Times New Roman"/>
        <family val="1"/>
      </rPr>
      <t>,</t>
    </r>
    <r>
      <rPr>
        <b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23 </t>
    </r>
    <r>
      <rPr>
        <sz val="12"/>
        <color indexed="8"/>
        <rFont val="Times New Roman"/>
        <family val="1"/>
      </rPr>
      <t>(5), 2658-2665.</t>
    </r>
  </si>
  <si>
    <r>
      <t xml:space="preserve">Rozmus, J.; de Hemptinne, J.-C.; Mougin, P. Application of GC-PPC-SAFT EoS to Amine Mixtures with a Predictive Approach. </t>
    </r>
    <r>
      <rPr>
        <i/>
        <sz val="12"/>
        <color indexed="8"/>
        <rFont val="Times New Roman"/>
        <family val="1"/>
      </rPr>
      <t>Fluid Phase Equilib.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2011</t>
    </r>
    <r>
      <rPr>
        <sz val="12"/>
        <color indexed="8"/>
        <rFont val="Times New Roman"/>
        <family val="1"/>
      </rPr>
      <t>,</t>
    </r>
    <r>
      <rPr>
        <b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303 </t>
    </r>
    <r>
      <rPr>
        <sz val="12"/>
        <color indexed="8"/>
        <rFont val="Times New Roman"/>
        <family val="1"/>
      </rPr>
      <t>(1), 15-30.</t>
    </r>
  </si>
  <si>
    <r>
      <t>Mourah, M.; Nguyen-Huynh, D.; Passarello, J.-P.; de Hemptinne, J.-C.; Tobaly, P. Modeling LLE and VLE of Methanol + n-Alkane Series Using GC-PPC-SAFT with a Group Contribution k</t>
    </r>
    <r>
      <rPr>
        <vertAlign val="subscript"/>
        <sz val="12"/>
        <color indexed="8"/>
        <rFont val="Times New Roman"/>
        <family val="1"/>
      </rPr>
      <t>ij</t>
    </r>
    <r>
      <rPr>
        <sz val="12"/>
        <color indexed="8"/>
        <rFont val="Times New Roman"/>
        <family val="1"/>
      </rPr>
      <t xml:space="preserve">. </t>
    </r>
    <r>
      <rPr>
        <i/>
        <sz val="12"/>
        <color indexed="8"/>
        <rFont val="Times New Roman"/>
        <family val="1"/>
      </rPr>
      <t>Fluid Phase Equilib.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2010</t>
    </r>
    <r>
      <rPr>
        <sz val="12"/>
        <color indexed="8"/>
        <rFont val="Times New Roman"/>
        <family val="1"/>
      </rPr>
      <t>,</t>
    </r>
    <r>
      <rPr>
        <b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298 </t>
    </r>
    <r>
      <rPr>
        <sz val="12"/>
        <color indexed="8"/>
        <rFont val="Times New Roman"/>
        <family val="1"/>
      </rPr>
      <t>(1), 154-168.</t>
    </r>
  </si>
  <si>
    <t>Mourah, M. Modélisation des Equilibres de Phases Liquid-Liquid et Liquid-Vapeur des Mélanges Contenant de l'Eau, des Alcools et des Hydrocarbures. PhD Thesis, Université Paris XIII, France, 2009.</t>
  </si>
  <si>
    <r>
      <t>Nguyen-Huynh, D.; de Hemptinne, J.-C.; Lugo, R.; Passarello, J.-P.; Tobaly, P. Modeling Liquid-Liquid and Liquid-Vapor Equilibria of Binary Systems Containing Water with an Alkane, an Aromatic Hydrocarbon, an Alcohol or a Gas (Methane, Ethane, CO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or 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S), Using Group Contribution Polar Perturbed-Chain Statistical Associating Fluid Theory. </t>
    </r>
    <r>
      <rPr>
        <i/>
        <sz val="12"/>
        <color indexed="8"/>
        <rFont val="Times New Roman"/>
        <family val="1"/>
      </rPr>
      <t>Ind.Eng.Chem.Res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2011</t>
    </r>
    <r>
      <rPr>
        <sz val="12"/>
        <color indexed="8"/>
        <rFont val="Times New Roman"/>
        <family val="1"/>
      </rPr>
      <t>,</t>
    </r>
    <r>
      <rPr>
        <b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50 </t>
    </r>
    <r>
      <rPr>
        <sz val="12"/>
        <color indexed="8"/>
        <rFont val="Times New Roman"/>
        <family val="1"/>
      </rPr>
      <t>(12), 7467-7483.</t>
    </r>
  </si>
  <si>
    <t>Trinh, submitted FPE 2016</t>
  </si>
  <si>
    <t>H2 + oxyg</t>
  </si>
  <si>
    <t>Kim, paper3</t>
  </si>
  <si>
    <t>H2 + CHO</t>
  </si>
  <si>
    <t>H2 + COO</t>
  </si>
  <si>
    <t>H2 + HCOO</t>
  </si>
  <si>
    <t>NAHS params (+ Lij=Lji)</t>
  </si>
  <si>
    <t>electyrolytes</t>
  </si>
  <si>
    <t>Rozmus, J; de Hemptinne, J-C; Galindo, A.; Dufal, S.; Mougin, P.</t>
  </si>
  <si>
    <t>Modeling of strong electrolytes with ePPC-SAFT up to high temperatures</t>
  </si>
  <si>
    <t>I&amp;EC Research</t>
  </si>
  <si>
    <t>vol 52, p9979-9994</t>
  </si>
  <si>
    <t>publié</t>
  </si>
  <si>
    <t>SAFT, electrolytes, water</t>
  </si>
  <si>
    <t>Equilibres de phases\13_Modelling electrolyteswith ePPCSAFT.pdf</t>
  </si>
  <si>
    <t>http://pubs.acs.org/doi/pdf/10.1021/ie303527j</t>
  </si>
  <si>
    <t>Electrolytes</t>
  </si>
  <si>
    <t>g</t>
  </si>
  <si>
    <t>! CF2</t>
  </si>
  <si>
    <t>!Param:</t>
  </si>
  <si>
    <t>!NUM CAS</t>
  </si>
  <si>
    <t>OH aro Guiacol</t>
  </si>
  <si>
    <t>Camila paper</t>
  </si>
  <si>
    <t>(-O-) aro guaiacol</t>
  </si>
  <si>
    <t>aro guaiacol</t>
  </si>
  <si>
    <t>mCresol</t>
  </si>
  <si>
    <t>thèse Dong p 144(J)</t>
  </si>
  <si>
    <t>Dong, thèse, p 107</t>
  </si>
  <si>
    <t xml:space="preserve">Dong 2 </t>
  </si>
  <si>
    <t>-O- (aro)</t>
  </si>
  <si>
    <t>(CHO) furfural</t>
  </si>
  <si>
    <t xml:space="preserve">g </t>
  </si>
  <si>
    <t>(C)polyaro proche d'un O</t>
  </si>
  <si>
    <t>L. Grandjean</t>
  </si>
  <si>
    <t>benzoFurane</t>
  </si>
  <si>
    <t>furane</t>
  </si>
  <si>
    <t>dibenzoFurane</t>
  </si>
  <si>
    <t>Furfural</t>
  </si>
  <si>
    <t xml:space="preserve">furane </t>
  </si>
  <si>
    <t>aro</t>
  </si>
  <si>
    <t>guaiacol</t>
  </si>
  <si>
    <t>Camila</t>
  </si>
  <si>
    <t>paper</t>
  </si>
  <si>
    <t>aromatics</t>
  </si>
  <si>
    <t>-</t>
  </si>
  <si>
    <t>alcohols</t>
  </si>
  <si>
    <t>ketones</t>
  </si>
  <si>
    <t>ether</t>
  </si>
  <si>
    <t>esters</t>
  </si>
  <si>
    <t>uij</t>
  </si>
  <si>
    <t>wij</t>
  </si>
  <si>
    <t>!Saif Ahmed</t>
  </si>
  <si>
    <t>! Mid thesis pg 54</t>
  </si>
  <si>
    <t>ethanol</t>
  </si>
  <si>
    <t>aldehydes</t>
  </si>
  <si>
    <t>paper Ahmed</t>
  </si>
  <si>
    <t>! W + alcohols</t>
  </si>
  <si>
    <t>! W + alckylbenzenes</t>
  </si>
  <si>
    <t>! W + aldehydes</t>
  </si>
  <si>
    <t>−0.76093</t>
  </si>
  <si>
    <t>! W + ketones</t>
  </si>
  <si>
    <t>−0.76854</t>
  </si>
  <si>
    <t>! W + esters</t>
  </si>
  <si>
    <t>! W + ethers</t>
  </si>
  <si>
    <t>−2.08652</t>
  </si>
  <si>
    <t>publi guaiacol Varfolomeev</t>
  </si>
  <si>
    <t>R Lugo paper guaiacol varfolomeev</t>
  </si>
  <si>
    <t>! Barreau (2009)</t>
  </si>
  <si>
    <t>! Methanol glycerol</t>
  </si>
  <si>
    <t>! Methanol methyl oleate</t>
  </si>
  <si>
    <t>! Dong water</t>
  </si>
  <si>
    <t>! Idem xylene group</t>
  </si>
  <si>
    <t>ethyl benzene</t>
  </si>
  <si>
    <t>Dong water paper</t>
  </si>
  <si>
    <t>k (CR2)</t>
  </si>
  <si>
    <t>! W + OH (aro)</t>
  </si>
  <si>
    <t>!KIJ</t>
  </si>
  <si>
    <t>Dong, Rapport 2, page 45</t>
  </si>
  <si>
    <t>!  Methanol alcool</t>
  </si>
  <si>
    <t>branched phenols</t>
  </si>
  <si>
    <t>Grandjean rapport 62870, annexe C</t>
  </si>
  <si>
    <t>!LIJ</t>
  </si>
  <si>
    <t>m benzoate</t>
  </si>
  <si>
    <t>? Not phenol? (below)</t>
  </si>
  <si>
    <t>(OH)aro 3B pos 3</t>
  </si>
  <si>
    <t>rapport</t>
  </si>
  <si>
    <t>62870,</t>
  </si>
  <si>
    <t>annexe</t>
  </si>
  <si>
    <t>phenol only</t>
  </si>
  <si>
    <t>ref?</t>
  </si>
  <si>
    <t>tableau 6.9 Dong, rapport 2 page 73</t>
  </si>
  <si>
    <t>tableau 6.9 Dong, rapport 2 page 78</t>
  </si>
  <si>
    <t>H2 + ethanol MM - not published (?)</t>
  </si>
  <si>
    <t>Acetonitrile</t>
  </si>
  <si>
    <t>Kim from dong (thèse Kim pg )</t>
  </si>
  <si>
    <t>Kim, these pg 193 tab V-8</t>
  </si>
  <si>
    <t>Kim: ammonia + oxy</t>
  </si>
  <si>
    <t xml:space="preserve">! Kim </t>
  </si>
  <si>
    <t>H2S + oxy</t>
  </si>
  <si>
    <t>Kim, these pg 188 tab V-6</t>
  </si>
  <si>
    <t xml:space="preserve">! Pereira </t>
  </si>
  <si>
    <t>water  glycerol, ethanol, methanol</t>
  </si>
  <si>
    <t>Pereira 2016</t>
  </si>
  <si>
    <t>ethanol glycerol</t>
  </si>
  <si>
    <t>Auteurs</t>
  </si>
  <si>
    <t>Titre</t>
  </si>
  <si>
    <t>Date</t>
  </si>
  <si>
    <t>Journal ou conférence</t>
  </si>
  <si>
    <t>Références</t>
  </si>
  <si>
    <t>mots clés</t>
  </si>
  <si>
    <t>ethanol?</t>
  </si>
  <si>
    <t>lien doi</t>
  </si>
  <si>
    <t xml:space="preserve">Sofiane Tamouza , J-Philippe Passarello , Pascal Tobaly , J-Charles de Hemptinne </t>
  </si>
  <si>
    <t>Group Contribution Method with SAFT EOS Applied to Vapor Liquid Equilibria of Various Hydrocarbon Series</t>
  </si>
  <si>
    <t>Fluid Phase Eq.</t>
  </si>
  <si>
    <t>vol 222-223, p.67-76</t>
  </si>
  <si>
    <t>SAFT eos, contribution de groupes</t>
  </si>
  <si>
    <t>Application to binary mixtures of a group contribution SAFT EOS</t>
  </si>
  <si>
    <t>vol 228-229, p 409-419</t>
  </si>
  <si>
    <t>SAFT eos, contribution de groupes, mélanges</t>
  </si>
  <si>
    <r>
      <t xml:space="preserve">T.X. Nguyen Thi, </t>
    </r>
    <r>
      <rPr>
        <sz val="10"/>
        <rFont val="Arial"/>
        <family val="2"/>
      </rPr>
      <t>Tamouza S., Passarello J.P., Tobaly P., de Hemptinne J.C</t>
    </r>
  </si>
  <si>
    <t>Application of Group Contribution SAFT  equation of state (GC-SAFT) to model phase behaviour of light and heavy esters</t>
  </si>
  <si>
    <t>Fluid Phase Eq</t>
  </si>
  <si>
    <t>238, 254-261</t>
  </si>
  <si>
    <t>esters - pure cpds</t>
  </si>
  <si>
    <t>J.C. de Hemptinne, P. Mougin, A. Barreau, L. Ruffine, S. Tamouza, R. Inchekel</t>
  </si>
  <si>
    <t>Application to Petroleum Engineering of Statistical thermodynamics based Equations of state</t>
  </si>
  <si>
    <t>Oil &amp; gas Science and technology</t>
  </si>
  <si>
    <t>vol. 61, n° 3, 363-386</t>
  </si>
  <si>
    <t>SAFT, CPA, eau HC</t>
  </si>
  <si>
    <t>Le Thi, C, Tamouza, S., Passarello, J-P, Tobaly, P. de Hemptinne, J-C</t>
  </si>
  <si>
    <t>Modeling Phase Equilibrium of H2 + n-Alkane and CO2 + n-Alkane Binary
Mixtures Using a Group Contribution Statistical Association Fluid Theory
Equation of State (GC-SAFT-EOS) with a kij Group Contribution Method</t>
  </si>
  <si>
    <t>Ind. Eng. Chem. Res.</t>
  </si>
  <si>
    <t>45, p 6803-6810</t>
  </si>
  <si>
    <t>GC-SAFT, H2</t>
  </si>
  <si>
    <t>Nguyen Huynh, D.; Benamira, M.; Passarello, J-P; Tobaly, P.; de Hemptinne, J-C</t>
  </si>
  <si>
    <t>Application of GC-SAFT EOS to polycyclic aromatic hydrocarbons</t>
  </si>
  <si>
    <t>Fluid Phase Equilibria</t>
  </si>
  <si>
    <t>vol 254, p 60-66</t>
  </si>
  <si>
    <t>GC-SAFT, polyaros</t>
  </si>
  <si>
    <t>Nguyen-Huynh</t>
  </si>
  <si>
    <t>Thèse</t>
  </si>
  <si>
    <t>Nguyen Huynh, Passarello, J-P; Tobaly, P.; de Hemptinne, J-C</t>
  </si>
  <si>
    <t>Application of GC-SAFT to Polar Systems using a segment approach</t>
  </si>
  <si>
    <t>vol 264, p 62-75</t>
  </si>
  <si>
    <t>GC-SAFT, polaires</t>
  </si>
  <si>
    <t>Nguyen Huynh, Falaix, A., Tamouza, S., Passarello, J-P; Tobaly, P.; de Hemptinne, J-C</t>
  </si>
  <si>
    <t>Prediction of heavy esters and their mixtures using GC-SAFT</t>
  </si>
  <si>
    <t>vol 264, p 184-200</t>
  </si>
  <si>
    <t>Modeling Phase Equilibria of Asymmetric Mixtures Using a Group-Contribution SAFT (GC-SAFT) with a kij Correlation Method Based on London’s Theory. 1. Application to CO2 + n-Alkane, Methane + n-Alkane, and Ethane + n-Alkane Systems</t>
  </si>
  <si>
    <t>I&amp;EC research</t>
  </si>
  <si>
    <t>vol 47 (22)), 8847-8858</t>
  </si>
  <si>
    <t>GC-SAFT, polaires, asymmétrique</t>
  </si>
  <si>
    <t>Nguyen Huynh, Tran, T.K.S., Tamouza, S., Passarello, J-P; Tobaly, P.; de Hemptinne, J-C</t>
  </si>
  <si>
    <t>Modeling Phase Equilibria of Asymmetric Mixtures Using a Group-Contribution SAFT (GC-SAFT) with a kij Correlation Method Based on London#s Theory. 2. Application to Binary Mixtures Containing Aromatic Hydrocarbons, n-Alkanes, CO2, N2, and H2S</t>
  </si>
  <si>
    <t>vol 47 (22), 8859-8868</t>
  </si>
  <si>
    <t>Mourah, M, NguyenHuynh, D., Passarello, J.P.; de Hemptinne, J-C, Tobaly, P.</t>
  </si>
  <si>
    <t>éthanol</t>
  </si>
  <si>
    <t>Tran, T.K.S.; NguyenHuynh, D.; Ferrando, N.; Passarello, J-P; de Hemptinne, J-C; Tobaly, P.</t>
  </si>
  <si>
    <t>Modeling VLE of H2+HC mixtures using a group-contribution SAFT with a kij correlation method based on London's theory</t>
  </si>
  <si>
    <t>Energy &amp; Fuels</t>
  </si>
  <si>
    <t>Vol 23, 2658-2665</t>
  </si>
  <si>
    <t>GC-SAFT H2</t>
  </si>
  <si>
    <t>A. Barreau, I. Brunella, J-C de Hemptinne, V. Coupard, X. Canet, F. Rivollet</t>
  </si>
  <si>
    <t>Measurements of Liquid-Liquid Equilibria for a Methanol + Glycerol + Methyl Oleate System and Prediction Using Group Contribution Statistical Associating Fluid Theory</t>
  </si>
  <si>
    <t>Vol 49, p 5800-5807</t>
  </si>
  <si>
    <t>Biodiesel; Group Contribution; LLE, SAFT</t>
  </si>
  <si>
    <t>methanol + glycerol + methyl oleate</t>
  </si>
  <si>
    <t>Modelling LLE and VLE of methanol+n-alkane series using GC-PC-SAFT with a group contribution kij</t>
  </si>
  <si>
    <t>vol 298, p 154-168</t>
  </si>
  <si>
    <t>SAFT, contribution de groupes, méthanol</t>
  </si>
  <si>
    <t>méthanol</t>
  </si>
  <si>
    <t>Rozmus, J.; de Hemptinne, J-C; Mougin, P.</t>
  </si>
  <si>
    <t>Application of GC-PPC-SAFT EoS to amine mixtures with a predictive approach</t>
  </si>
  <si>
    <t>vol  303, p 15-30</t>
  </si>
  <si>
    <t>SAFT, amines, contributions de groupe</t>
  </si>
  <si>
    <t>NguyenHuynh, D.,  de Hemptinne, J-C; Lugo, R. ; Passarello, J.P.;, Tobaly, P.</t>
  </si>
  <si>
    <t>Modeling Liquid_x0001_Liquid and Liquid_x0001_Vapor Equilibria of Binary Systems Containing Water with an Alkane, an Aromatic Hydrocarbon,an Alcohol or a Gas (Methane, Ethane, CO2 or H2S), Using Group Contribution Polar Perturbed-Chain Statistical Associating Fluid Theory</t>
  </si>
  <si>
    <t>vol 50, n°12, pp 7467-7483</t>
  </si>
  <si>
    <t>SAFT, water</t>
  </si>
  <si>
    <t>water; ethanol MM</t>
  </si>
  <si>
    <t>http://pubs.acs.org/doi/abs/10.1021/ie102045g</t>
  </si>
  <si>
    <t>NguyenHuynh, D. ; Passarello, J.P;  de Hemptinne, J-C; Tobaly, P.</t>
  </si>
  <si>
    <t>Extension of GC-SAFT to systems containing some oxygenated components: application to ethers, aldehydes and ketones</t>
  </si>
  <si>
    <t>vol 307, n°2, pp 142-159</t>
  </si>
  <si>
    <t>SAFT, oxygenated</t>
  </si>
  <si>
    <t>linear oxygenates</t>
  </si>
  <si>
    <t>http://www.sciencedirect.com/science/article/pii/S0378381211001816</t>
  </si>
  <si>
    <t>postdoc1</t>
  </si>
  <si>
    <t>postdoc2</t>
  </si>
  <si>
    <t>Ferrando, N.; de Hemptinne, J-C; Mougin, P; Passarello, J-P</t>
  </si>
  <si>
    <t>Prediction of the PC-SAFT Associating Parameters by Molecular Simulation</t>
  </si>
  <si>
    <t>J. Phys. Chem. B</t>
  </si>
  <si>
    <t>vol 116, pp 367-377</t>
  </si>
  <si>
    <t>SAFT, alcools, Monte Carlo</t>
  </si>
  <si>
    <t>http://pubs.acs.org/doi/pdfplus/10.1021/jp209313a</t>
  </si>
  <si>
    <t>Long Chain Multifunctional Molecules with GC-PPC-SAFT</t>
  </si>
  <si>
    <t>Vol 329, pp 78-85</t>
  </si>
  <si>
    <t>SAFT, multifonctionel, amines</t>
  </si>
  <si>
    <t>Isobaric Vapor−Liquid Equilibria of Tertiary Amine and n‑Alkane/Alkanol Binary Mixtures: Experimental Measurements and Modeling with GC-PPC-SAFT</t>
  </si>
  <si>
    <t>J. Chem. Eng. Data</t>
  </si>
  <si>
    <t>Vol 57, issue 11, pp2915-2922</t>
  </si>
  <si>
    <t>SAFT, amines, experimental</t>
  </si>
  <si>
    <t>ethanol (MM)</t>
  </si>
  <si>
    <t>http://pubs.acs.org/doi/pdf/10.1021/je300568h</t>
  </si>
  <si>
    <t>Rozmus</t>
  </si>
  <si>
    <t xml:space="preserve">Thèse </t>
  </si>
  <si>
    <t>Chapter never published</t>
  </si>
  <si>
    <t>pg 147</t>
  </si>
  <si>
    <t>Grandjean, L.</t>
  </si>
  <si>
    <t>Note prosim</t>
  </si>
  <si>
    <t>ethanol (MM) water (Dong)- butane (GC)</t>
  </si>
  <si>
    <t>Nguyen, T.B.; de Hemptinne, JC; Creton, B.; Kontogeorgis, G</t>
  </si>
  <si>
    <t>GC-PPC-SAFT Equation of State for VLE and LLE of Hydrocarbons and Oxygenated Compounds. Sensitivity Analysis</t>
  </si>
  <si>
    <t>vol 52; p 7014-7029</t>
  </si>
  <si>
    <t>SAFT sensitivity</t>
  </si>
  <si>
    <t>oxyg</t>
  </si>
  <si>
    <t>http://pubs.acs.org/doi/pdf/10.1021/ie3028069</t>
  </si>
  <si>
    <t>G. Kontogeaorgis, J-C de Hemptinne, J-N Jaubert</t>
  </si>
  <si>
    <t>Éditorial - Colloque sur l’application industrielle de la thermodynamique moléculaire (InMoTher)</t>
  </si>
  <si>
    <t>OGST</t>
  </si>
  <si>
    <t>Vol 68, n°2, p. 187-215</t>
  </si>
  <si>
    <t>Thermodynamics</t>
  </si>
  <si>
    <t>http://dx.doi.org/10.2516/ogst/2013l20</t>
  </si>
  <si>
    <t>Trinh, T-K-H; de Hemptinne, J-C; Lugo, R.; Passarello, J-P</t>
  </si>
  <si>
    <t>La solubilité de l'hydrogène dans des composés oxygénés en utilisant l'équation d'état GC-PPC-SAFT</t>
  </si>
  <si>
    <t>Récents progrès en Génie des Procédés</t>
  </si>
  <si>
    <t>Henry constant, H2</t>
  </si>
  <si>
    <t>Vu Bui</t>
  </si>
  <si>
    <t>C quaternaire</t>
  </si>
  <si>
    <t>Stage</t>
  </si>
  <si>
    <t>Nguyen, T-B; de Hemptinne, J-C; Creton, B.; Kontogeorgis, G.</t>
  </si>
  <si>
    <t>Sensitivity of PPC-SFAT parameters for the prediction of VLE and LLE properties</t>
  </si>
  <si>
    <t>SAFT, parameters</t>
  </si>
  <si>
    <t>Grandjean</t>
  </si>
  <si>
    <t xml:space="preserve">furanes, phenols, </t>
  </si>
  <si>
    <t>Grandjean, L; de Hemptinne, J-C; Lugo, R.</t>
  </si>
  <si>
    <t>Application of GC-PPC-SAFT Eos to ammonia and its mixtures</t>
  </si>
  <si>
    <t>Vol 367, p 159-172</t>
  </si>
  <si>
    <t>ammonia, SAFT</t>
  </si>
  <si>
    <t>http://dx.doi.org/10.1016/j.fluid.2014.01.025</t>
  </si>
  <si>
    <t>Improving GC-PPC-SAFT equation of state for LLE of hydrocarbons and oxygenated compounds with water</t>
  </si>
  <si>
    <t>Vol 372, p 113-125</t>
  </si>
  <si>
    <t>water, oxygenated, LLE, SAFT</t>
  </si>
  <si>
    <t>http://www.sciencedirect.com/science/article/pii/S0378381214002064</t>
  </si>
  <si>
    <t>Dong NguyenHuynh; Jean-Charles De Hemptinne; Rafael Lugo; Jean-Philippe Passarello; Pascal Tobaly</t>
  </si>
  <si>
    <t>Simultaneous Liquid-Liquid and Vapour-Liquid equilibria predictions of selected oxygenated aromatic molecules in mixtures with alkanes, alcohols, water, using the polar GC-PC-SAFT</t>
  </si>
  <si>
    <t>CHERD</t>
  </si>
  <si>
    <t>Vol 92, Issue 12, pp 1912-1935</t>
  </si>
  <si>
    <t>aromatic oxygenates; LLE; VLE; SAFT</t>
  </si>
  <si>
    <t>aro-oxy</t>
  </si>
  <si>
    <t>http://www.sciencedirect.com/science/article/pii/S0263876214002470</t>
  </si>
  <si>
    <t>Dong NguyenHuynh;  Jean-Philippe Passarello; Jean-Charles De Hemptinne; Fabien Volle Pascal Tobaly</t>
  </si>
  <si>
    <t>Simultaneous modelling of VLE, LLE and VLLE of CO2 and 1,2,3 and 4 alcohols containing mixtures using GC-PPC-SAFT</t>
  </si>
  <si>
    <t>Journal of Supercritical Fluids</t>
  </si>
  <si>
    <t>vol 96, p146-157</t>
  </si>
  <si>
    <t>alcools, SAFT, CO2</t>
  </si>
  <si>
    <t>CO2; ethanol GC</t>
  </si>
  <si>
    <t>http://www.sciencedirect.com/science/article/pii/S089684461400223X</t>
  </si>
  <si>
    <t>Pereira, C.G; Grandjean, L.; Betoulle, S.; Ferrando, N.; Lugo R.; de Hemptinne, JC; Mougin, P.</t>
  </si>
  <si>
    <t>Phase Equilibria of systems containing oxygenated compounds with CH4, CO2, H2, H2S, CO and NH3: experimental data and predictions</t>
  </si>
  <si>
    <t>vol 382, pp219-234</t>
  </si>
  <si>
    <t>SAFT, oxygénés</t>
  </si>
  <si>
    <t>http://www.sciencedirect.com/science/article/pii/S0378381214004567</t>
  </si>
  <si>
    <t>Trinh, T.K.H.; de Hemptinne, J-C; Lugo, R.; Ferrando, N.; Passarello, J6P</t>
  </si>
  <si>
    <t>Hydrogen solubility in hydrocarbon and oxygenated organic coumpounds</t>
  </si>
  <si>
    <t>J. Chem Eng. Data</t>
  </si>
  <si>
    <t>vol 61(1) pp 19-34</t>
  </si>
  <si>
    <t>hydrogen</t>
  </si>
  <si>
    <t>http://pubs.acs.org/doi/full/10.1021/acs.jced.5b00119</t>
  </si>
  <si>
    <t>Trinh, T-K-,H; Pasarello, J-P; de Hemptinne, J-P; Lugo; R.; Lachet, V.</t>
  </si>
  <si>
    <t>A non-additive repulsive contribution in an equation of state: The development for homonuclear square well chains equation of state validated against Monte Carlo simulation</t>
  </si>
  <si>
    <t>J Chem Phys</t>
  </si>
  <si>
    <t>144, 124902</t>
  </si>
  <si>
    <t>NAHS</t>
  </si>
  <si>
    <t>http://scitation.aip.org/content/aip/journal/jcp/144/12/10.1063/1.4944068</t>
  </si>
  <si>
    <t>Trinh, T-K-,H; Pasarello, J-P; de Hemptinne, J-P; Lugo; R.</t>
  </si>
  <si>
    <t>Use of a non additive GC-PPC-SAFT equation of state to model hydrogen solubility in oxygenated organic compounds</t>
  </si>
  <si>
    <t>429, p177-195</t>
  </si>
  <si>
    <t>Hydrogen PPC-SAFT</t>
  </si>
  <si>
    <t>ethanol MM</t>
  </si>
  <si>
    <t>http://www.sciencedirect.com/science/article/pii/S0378381216303776</t>
  </si>
  <si>
    <t>Trinh</t>
  </si>
  <si>
    <t>Pereira, C.G; Ferrando, N.; Lugo R.; Mougin, P.; de Hemptinne, JC</t>
  </si>
  <si>
    <t>Predictive evaluation of phase equilibria in biofuel systems using molecular thermodynamic models</t>
  </si>
  <si>
    <t>J Supercritical Fluids</t>
  </si>
  <si>
    <t>118, pp64-78</t>
  </si>
  <si>
    <t>biofuels, SAFT</t>
  </si>
  <si>
    <t>methanol, ethanol MM, glycerol, esters</t>
  </si>
  <si>
    <t>http://www.sciencedirect.com/science/article/pii/S0896844616302315</t>
  </si>
  <si>
    <t>Ahmed, S; Ferrando, N.; de hemptinne, J-C; Simonin, J-P; Bernard, O.; Baudouin, O.</t>
  </si>
  <si>
    <t>A New PC-SAFT Model for Pure Water, Water–Hydrocarbons, and Water–Oxygenates Systems and Subsequent Modeling of VLE, VLLE, and LLE</t>
  </si>
  <si>
    <t>J Chem. Eng. Data</t>
  </si>
  <si>
    <t>61(12) pp4178-4190</t>
  </si>
  <si>
    <t>water</t>
  </si>
  <si>
    <t>Water SA</t>
  </si>
  <si>
    <t>http://pubs.acs.org/doi/full/10.1021/acs.jced.6b00565</t>
  </si>
  <si>
    <t>Modeling of mixed-solvent electrolyte systems</t>
  </si>
  <si>
    <t>459, p138-157</t>
  </si>
  <si>
    <t>ethanol(GC); W(SA)</t>
  </si>
  <si>
    <t>https://doi.org/10.1016/j.fluid.2017.12.002</t>
  </si>
  <si>
    <t>Pereira, C.G.; Féjean, C.; Betoulle, S.; Ferrando, N.; Lugo, R.; de Hemptinne, JC; Mougin, P</t>
  </si>
  <si>
    <t>Guaiacol and its mixtures: New data and predictivve models Part 1: Phase equilibrium</t>
  </si>
  <si>
    <t>470, p75-90</t>
  </si>
  <si>
    <t>https://doi.org/10.1016/j.fluid.2018.01.035</t>
  </si>
  <si>
    <t xml:space="preserve">R. Nagrimanov, M. Stolov, N. Ferrando, M. Varfolomeev, R. Lugo, JC de Hemptinne
</t>
  </si>
  <si>
    <t>Guaiacol and its mixtures: new data and predictive models Part 2: Gibbs energy of solvation</t>
  </si>
  <si>
    <t>170, p91-100</t>
  </si>
  <si>
    <t>ethanol(GC)</t>
  </si>
  <si>
    <t>https://www.sciencedirect.com/science/article/pii/S0378381218301420</t>
  </si>
  <si>
    <t>Jaber, M.; Babe, W.; Sauer, E.; Gross, J.; Lugo, R.; de hemptinne, JC</t>
  </si>
  <si>
    <t>An improved group contribution method for PC-SAFT applied to branched alkanes: data analysis and parameterization</t>
  </si>
  <si>
    <t>473, p 183-191</t>
  </si>
  <si>
    <t>alkanes, hetero-SAFT</t>
  </si>
  <si>
    <t>W(SA)</t>
  </si>
  <si>
    <t>https://www.sciencedirect.com/science/article/pii/S0378381218302504</t>
  </si>
  <si>
    <t>!w + methane</t>
  </si>
  <si>
    <t>w + methane Saif table 4.8</t>
  </si>
  <si>
    <t>methanol-glycerol</t>
  </si>
  <si>
    <t>ethanol water</t>
  </si>
  <si>
    <t>w + ethane</t>
  </si>
  <si>
    <t>w + H2S</t>
  </si>
  <si>
    <t>w + CO2</t>
  </si>
  <si>
    <t>Ahmed paper 2:</t>
  </si>
  <si>
    <t>water methanol</t>
  </si>
  <si>
    <t>water ethanol</t>
  </si>
  <si>
    <t>table 4.9 thesis</t>
  </si>
  <si>
    <t>glycerol</t>
  </si>
  <si>
    <t>alkanes</t>
  </si>
  <si>
    <t>C3</t>
  </si>
  <si>
    <t>mg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</si>
  <si>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</si>
  <si>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</si>
  <si>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</si>
  <si>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</si>
  <si>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</si>
  <si>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</si>
  <si>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</si>
  <si>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</si>
  <si>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</si>
  <si>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</si>
  <si>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</si>
  <si>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</si>
  <si>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</si>
  <si>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</si>
  <si>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</si>
  <si>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</si>
  <si>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</si>
  <si>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</si>
  <si>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</si>
  <si>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</si>
  <si>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</si>
  <si>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</si>
  <si>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</si>
  <si>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iC5</t>
  </si>
  <si>
    <t>iC6</t>
  </si>
  <si>
    <t>iC7</t>
  </si>
  <si>
    <t>iC9</t>
  </si>
  <si>
    <t>iC10</t>
  </si>
  <si>
    <t>iC11</t>
  </si>
  <si>
    <t>iC12</t>
  </si>
  <si>
    <t>iC13</t>
  </si>
  <si>
    <t>iC14</t>
  </si>
  <si>
    <t>3mC5</t>
  </si>
  <si>
    <t>3mC6</t>
  </si>
  <si>
    <t>3mC7</t>
  </si>
  <si>
    <t>3mC8</t>
  </si>
  <si>
    <t>3mC9</t>
  </si>
  <si>
    <t>3mC10</t>
  </si>
  <si>
    <t>4mC7</t>
  </si>
  <si>
    <t>4mC8</t>
  </si>
  <si>
    <t>4mC9</t>
  </si>
  <si>
    <t>3eC5</t>
  </si>
  <si>
    <t>3eC6</t>
  </si>
  <si>
    <t>2,2dmC4</t>
  </si>
  <si>
    <t xml:space="preserve"> mg</t>
  </si>
  <si>
    <t>2,2,3tmC4</t>
  </si>
  <si>
    <t>2,2,4tmC5</t>
  </si>
  <si>
    <t>2,3,3tmC5</t>
  </si>
  <si>
    <t>3,3dmC5</t>
  </si>
  <si>
    <t>3,3dmC6</t>
  </si>
  <si>
    <t>2,2,3tmC5</t>
  </si>
  <si>
    <t>2,2dmC5</t>
  </si>
  <si>
    <t>2,2dmC6</t>
  </si>
  <si>
    <t>2,2,4,4temC5</t>
  </si>
  <si>
    <t>2,2dmC7</t>
  </si>
  <si>
    <t>2,2,5,5tmC6</t>
  </si>
  <si>
    <t>2,2,3,4temC5</t>
  </si>
  <si>
    <t>2,2,5tmC6</t>
  </si>
  <si>
    <t>3,3,5tmC7</t>
  </si>
  <si>
    <t>2,2dmC8</t>
  </si>
  <si>
    <t>2,4,4tmC6</t>
  </si>
  <si>
    <t>2,3,3,4temC5</t>
  </si>
  <si>
    <t>2,2,3,3tmC6</t>
  </si>
  <si>
    <t>2,2,3,3temC5</t>
  </si>
  <si>
    <t>2,2,3,3temC4</t>
  </si>
  <si>
    <t>1c5=</t>
  </si>
  <si>
    <t xml:space="preserve"> </t>
  </si>
  <si>
    <t>1c4=</t>
  </si>
  <si>
    <t>2pentene</t>
  </si>
  <si>
    <t>2hexene</t>
  </si>
  <si>
    <t>2heptene</t>
  </si>
  <si>
    <t>2octene</t>
  </si>
  <si>
    <t>2nonene</t>
  </si>
  <si>
    <t>2decene</t>
  </si>
  <si>
    <t>2 dodecene</t>
  </si>
  <si>
    <t>ethylcc6</t>
  </si>
  <si>
    <t>pentylcc6</t>
  </si>
  <si>
    <t>hexxylcc6</t>
  </si>
  <si>
    <t>ethylbenzene</t>
  </si>
  <si>
    <t>1,3dimethyl benzene</t>
  </si>
  <si>
    <t>1,2dimethylbenzene</t>
  </si>
  <si>
    <t>1,4 dimethylbenzene</t>
  </si>
  <si>
    <t>mesitylene</t>
  </si>
  <si>
    <t>Phenanthrene</t>
  </si>
  <si>
    <t>2-6 di methyl naphthalene</t>
  </si>
  <si>
    <t>1,2,3,4-TETRAHYDRONAPHTHALENE</t>
  </si>
  <si>
    <t>1 methylnaphthalene</t>
  </si>
  <si>
    <t>2 methylnaphthalene</t>
  </si>
  <si>
    <t>1,3 di methyl naphthalene</t>
  </si>
  <si>
    <t>1,4 di methyl naphthalene</t>
  </si>
  <si>
    <t>1,5 di methyl naphthalene</t>
  </si>
  <si>
    <t>1,6 di methyl naphthalene</t>
  </si>
  <si>
    <t>2,7 di methyl naphthalene</t>
  </si>
  <si>
    <t>1-ethyl naphthalene</t>
  </si>
  <si>
    <t>2-ethyl naphthalene</t>
  </si>
  <si>
    <t>9 methyl anthracene</t>
  </si>
  <si>
    <t>2 ethylanthracene</t>
  </si>
  <si>
    <t>Benzanthracene</t>
  </si>
  <si>
    <t>1 methylphenanthrene</t>
  </si>
  <si>
    <t>Chrysene</t>
  </si>
  <si>
    <t>Naphthacene</t>
  </si>
  <si>
    <t>Triphenylene</t>
  </si>
  <si>
    <t>1,3,5 trimethylnaphthalene</t>
  </si>
  <si>
    <t>1,4,5 trimethylnaphthalene</t>
  </si>
  <si>
    <t>2,3,5 trimethylnaphthalene</t>
  </si>
  <si>
    <t>o-cresol</t>
  </si>
  <si>
    <t>m-cresol</t>
  </si>
  <si>
    <t>p-cresol</t>
  </si>
  <si>
    <t>!108952</t>
  </si>
  <si>
    <t>2 ethyl phenol</t>
  </si>
  <si>
    <t>3 ethyl phenol</t>
  </si>
  <si>
    <t>4 ethyl phenol</t>
  </si>
  <si>
    <t>2,5 xylenol</t>
  </si>
  <si>
    <t>2 propylphenol</t>
  </si>
  <si>
    <t>3 propylphenol</t>
  </si>
  <si>
    <t>3 butyl phenol</t>
  </si>
  <si>
    <t>4 propylphenol</t>
  </si>
  <si>
    <t>4 butylphenol</t>
  </si>
  <si>
    <t>4 pentyl phenol</t>
  </si>
  <si>
    <t>ethyl benzoate</t>
  </si>
  <si>
    <t>propyl benzoate</t>
  </si>
  <si>
    <t>butyl benzoate</t>
  </si>
  <si>
    <t>Furane</t>
  </si>
  <si>
    <t>2,3 benzofurane</t>
  </si>
  <si>
    <t>dibenzofurane</t>
  </si>
  <si>
    <t>Guaiacol</t>
  </si>
  <si>
    <t>ethanamine</t>
  </si>
  <si>
    <t>propanamine</t>
  </si>
  <si>
    <t>butanamine</t>
  </si>
  <si>
    <t>pentanamine</t>
  </si>
  <si>
    <t>hexanamine</t>
  </si>
  <si>
    <t>diethylamine</t>
  </si>
  <si>
    <t>dipropylamine</t>
  </si>
  <si>
    <t>dibutylamine</t>
  </si>
  <si>
    <t>2,3-DIMETHYLPENTANE</t>
  </si>
  <si>
    <t>2,3-DIMETHYLBUTANE</t>
  </si>
  <si>
    <t>3-ethyl-3-methylpentane</t>
  </si>
  <si>
    <t>3,3-diethylpentane</t>
  </si>
  <si>
    <t>2,4-DIMETHYLPENTANE</t>
  </si>
  <si>
    <t>2,3-DIMETHYLHEXANE</t>
  </si>
  <si>
    <t>2,4-DIMETHYLHEXANE</t>
  </si>
  <si>
    <t>2,5-DIMETHYLHEXANE</t>
  </si>
  <si>
    <t>3,4-DIMETHYLHEXANE</t>
  </si>
  <si>
    <t>2,6-DIMETHYLHEPTANE</t>
  </si>
  <si>
    <t>2,3-DIMETHYLOCTANE</t>
  </si>
  <si>
    <t>2,4-DIMETHYLOCTANE</t>
  </si>
  <si>
    <t>2,5-DIMETHYLOCTANE</t>
  </si>
  <si>
    <t>2,6-DIMETHYLOCTANE</t>
  </si>
  <si>
    <t>2,7-DIMETHYLOCTANE</t>
  </si>
  <si>
    <t>2,3,4-TRIMETHYLPENTANE</t>
  </si>
  <si>
    <t>3-ethylheptane</t>
  </si>
  <si>
    <t>!100414</t>
  </si>
  <si>
    <t>methyl oleate</t>
  </si>
  <si>
    <t>oleic acid</t>
  </si>
  <si>
    <t>palmitic acid</t>
  </si>
  <si>
    <t>mSaft</t>
  </si>
  <si>
    <t>m_gAss</t>
  </si>
  <si>
    <t>Pg 131 (annexe 7.1) L. Grandjean</t>
  </si>
  <si>
    <t>propylene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</si>
</sst>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00"/>
    <numFmt numFmtId="166" formatCode="0.0000000"/>
    <numFmt numFmtId="167" formatCode="0.00000000"/>
    <numFmt numFmtId="168" formatCode="0.000000000"/>
    <numFmt numFmtId="169" formatCode="0.0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Times New Roman"/>
      <family val="1"/>
    </font>
    <font>
      <sz val="14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20"/>
      <color rgb="FFFF0000"/>
      <name val="Arial"/>
      <family val="2"/>
    </font>
    <font>
      <i/>
      <vertAlign val="superscript"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sz val="12"/>
      <color rgb="FF000000"/>
      <name val="Calibri"/>
      <family val="2"/>
    </font>
    <font>
      <sz val="10"/>
      <color rgb="FFFF0000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2"/>
      <color rgb="FFFF0000"/>
      <name val="Arial"/>
      <family val="2"/>
    </font>
    <font>
      <vertAlign val="superscript"/>
      <sz val="16"/>
      <name val="Arial"/>
      <family val="2"/>
    </font>
    <font>
      <sz val="11"/>
      <color rgb="FF333333"/>
      <name val="Trebuchet MS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Segoe UI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" fillId="0" borderId="0"/>
  </cellStyleXfs>
  <cellXfs count="284">
    <xf numFmtId="0" fontId="0" fillId="0" borderId="0" xfId="0"/>
    <xf numFmtId="0" fontId="5" fillId="0" borderId="0" xfId="0" applyFont="1"/>
    <xf numFmtId="11" fontId="0" fillId="0" borderId="0" xfId="0" applyNumberFormat="1"/>
    <xf numFmtId="0" fontId="6" fillId="0" borderId="0" xfId="0" applyFont="1"/>
    <xf numFmtId="168" fontId="1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0" fillId="0" borderId="0" xfId="0" quotePrefix="1"/>
    <xf numFmtId="0" fontId="2" fillId="0" borderId="0" xfId="0" applyNumberFormat="1" applyFont="1" applyFill="1" applyBorder="1"/>
    <xf numFmtId="0" fontId="5" fillId="2" borderId="0" xfId="0" applyFont="1" applyFill="1"/>
    <xf numFmtId="0" fontId="10" fillId="0" borderId="0" xfId="0" applyFont="1"/>
    <xf numFmtId="164" fontId="1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" wrapText="1"/>
    </xf>
    <xf numFmtId="165" fontId="5" fillId="0" borderId="0" xfId="0" applyNumberFormat="1" applyFont="1"/>
    <xf numFmtId="165" fontId="0" fillId="0" borderId="0" xfId="0" applyNumberFormat="1"/>
    <xf numFmtId="166" fontId="5" fillId="0" borderId="0" xfId="0" applyNumberFormat="1" applyFont="1"/>
    <xf numFmtId="166" fontId="0" fillId="0" borderId="0" xfId="0" applyNumberFormat="1"/>
    <xf numFmtId="167" fontId="5" fillId="0" borderId="0" xfId="0" applyNumberFormat="1" applyFont="1"/>
    <xf numFmtId="167" fontId="0" fillId="0" borderId="0" xfId="0" applyNumberFormat="1"/>
    <xf numFmtId="0" fontId="2" fillId="0" borderId="0" xfId="0" applyFont="1"/>
    <xf numFmtId="0" fontId="0" fillId="3" borderId="0" xfId="0" applyFill="1"/>
    <xf numFmtId="0" fontId="0" fillId="0" borderId="0" xfId="0" applyFill="1"/>
    <xf numFmtId="16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NumberFormat="1" applyFill="1"/>
    <xf numFmtId="0" fontId="0" fillId="6" borderId="0" xfId="0" applyFill="1"/>
    <xf numFmtId="11" fontId="2" fillId="0" borderId="0" xfId="0" applyNumberFormat="1" applyFont="1" applyFill="1" applyBorder="1"/>
    <xf numFmtId="0" fontId="2" fillId="2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5" fillId="7" borderId="0" xfId="0" applyFont="1" applyFill="1" applyBorder="1"/>
    <xf numFmtId="0" fontId="5" fillId="8" borderId="5" xfId="0" applyFont="1" applyFill="1" applyBorder="1"/>
    <xf numFmtId="0" fontId="5" fillId="8" borderId="0" xfId="0" applyFont="1" applyFill="1" applyBorder="1"/>
    <xf numFmtId="0" fontId="5" fillId="8" borderId="4" xfId="0" applyFont="1" applyFill="1" applyBorder="1"/>
    <xf numFmtId="0" fontId="5" fillId="9" borderId="0" xfId="0" applyFont="1" applyFill="1" applyBorder="1"/>
    <xf numFmtId="0" fontId="5" fillId="7" borderId="5" xfId="0" applyFont="1" applyFill="1" applyBorder="1"/>
    <xf numFmtId="0" fontId="5" fillId="7" borderId="4" xfId="0" applyFont="1" applyFill="1" applyBorder="1"/>
    <xf numFmtId="0" fontId="5" fillId="10" borderId="0" xfId="0" applyFont="1" applyFill="1"/>
    <xf numFmtId="166" fontId="5" fillId="10" borderId="0" xfId="0" applyNumberFormat="1" applyFont="1" applyFill="1"/>
    <xf numFmtId="167" fontId="5" fillId="10" borderId="0" xfId="0" applyNumberFormat="1" applyFont="1" applyFill="1"/>
    <xf numFmtId="0" fontId="16" fillId="0" borderId="0" xfId="0" applyFont="1"/>
    <xf numFmtId="165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0" fontId="17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5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8" fillId="0" borderId="0" xfId="0" applyFont="1"/>
    <xf numFmtId="0" fontId="14" fillId="0" borderId="0" xfId="0" applyFont="1"/>
    <xf numFmtId="165" fontId="18" fillId="0" borderId="0" xfId="0" applyNumberFormat="1" applyFont="1"/>
    <xf numFmtId="166" fontId="18" fillId="0" borderId="0" xfId="0" applyNumberFormat="1" applyFont="1"/>
    <xf numFmtId="167" fontId="18" fillId="0" borderId="0" xfId="0" applyNumberFormat="1" applyFont="1"/>
    <xf numFmtId="0" fontId="17" fillId="0" borderId="9" xfId="0" applyFont="1" applyBorder="1" applyAlignment="1">
      <alignment horizontal="center" wrapText="1"/>
    </xf>
    <xf numFmtId="0" fontId="5" fillId="0" borderId="0" xfId="0" applyFont="1" applyFill="1" applyBorder="1"/>
    <xf numFmtId="0" fontId="5" fillId="0" borderId="5" xfId="0" applyFont="1" applyFill="1" applyBorder="1"/>
    <xf numFmtId="0" fontId="5" fillId="0" borderId="4" xfId="0" applyFont="1" applyFill="1" applyBorder="1"/>
    <xf numFmtId="0" fontId="2" fillId="0" borderId="0" xfId="0" applyFont="1" applyFill="1" applyBorder="1"/>
    <xf numFmtId="0" fontId="2" fillId="5" borderId="0" xfId="0" applyFont="1" applyFill="1" applyBorder="1"/>
    <xf numFmtId="0" fontId="2" fillId="11" borderId="0" xfId="0" applyFont="1" applyFill="1" applyBorder="1"/>
    <xf numFmtId="0" fontId="2" fillId="12" borderId="0" xfId="0" applyFont="1" applyFill="1"/>
    <xf numFmtId="0" fontId="0" fillId="12" borderId="0" xfId="0" applyFill="1"/>
    <xf numFmtId="165" fontId="0" fillId="12" borderId="0" xfId="0" applyNumberFormat="1" applyFill="1"/>
    <xf numFmtId="166" fontId="0" fillId="12" borderId="0" xfId="0" applyNumberFormat="1" applyFill="1"/>
    <xf numFmtId="167" fontId="0" fillId="12" borderId="0" xfId="0" applyNumberFormat="1" applyFill="1"/>
    <xf numFmtId="0" fontId="2" fillId="3" borderId="0" xfId="0" applyFont="1" applyFill="1"/>
    <xf numFmtId="0" fontId="26" fillId="0" borderId="0" xfId="0" applyFont="1"/>
    <xf numFmtId="0" fontId="0" fillId="0" borderId="0" xfId="0" applyNumberFormat="1"/>
    <xf numFmtId="0" fontId="25" fillId="0" borderId="0" xfId="2"/>
    <xf numFmtId="0" fontId="27" fillId="0" borderId="10" xfId="2" applyFont="1" applyBorder="1" applyAlignment="1">
      <alignment horizontal="left" vertical="center" wrapText="1"/>
    </xf>
    <xf numFmtId="0" fontId="28" fillId="0" borderId="8" xfId="2" applyFont="1" applyBorder="1" applyAlignment="1">
      <alignment horizontal="center" vertical="center" wrapText="1"/>
    </xf>
    <xf numFmtId="0" fontId="28" fillId="0" borderId="11" xfId="2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 wrapText="1"/>
    </xf>
    <xf numFmtId="0" fontId="27" fillId="0" borderId="12" xfId="2" applyFont="1" applyBorder="1" applyAlignment="1">
      <alignment horizontal="left" vertical="center" wrapText="1"/>
    </xf>
    <xf numFmtId="0" fontId="28" fillId="0" borderId="13" xfId="2" applyFont="1" applyBorder="1" applyAlignment="1">
      <alignment horizontal="center" vertical="center" wrapText="1"/>
    </xf>
    <xf numFmtId="0" fontId="27" fillId="0" borderId="0" xfId="2" applyFont="1"/>
    <xf numFmtId="0" fontId="27" fillId="0" borderId="0" xfId="2" applyFont="1" applyAlignment="1">
      <alignment horizontal="justify" vertical="center"/>
    </xf>
    <xf numFmtId="0" fontId="29" fillId="0" borderId="0" xfId="0" applyFont="1"/>
    <xf numFmtId="0" fontId="25" fillId="0" borderId="0" xfId="2" applyFill="1"/>
    <xf numFmtId="0" fontId="27" fillId="0" borderId="6" xfId="2" applyFont="1" applyBorder="1" applyAlignment="1">
      <alignment horizontal="left" vertical="center" wrapText="1"/>
    </xf>
    <xf numFmtId="0" fontId="3" fillId="0" borderId="0" xfId="1" applyAlignment="1" applyProtection="1">
      <alignment vertical="center" wrapText="1"/>
    </xf>
    <xf numFmtId="0" fontId="2" fillId="0" borderId="0" xfId="3" applyFont="1" applyAlignment="1">
      <alignment horizontal="center" vertical="center" wrapText="1"/>
    </xf>
    <xf numFmtId="0" fontId="2" fillId="0" borderId="0" xfId="3" applyFont="1" applyAlignment="1">
      <alignment vertical="center" wrapText="1"/>
    </xf>
    <xf numFmtId="0" fontId="3" fillId="0" borderId="0" xfId="1" applyFont="1" applyAlignment="1" applyProtection="1">
      <alignment vertical="center" wrapText="1"/>
    </xf>
    <xf numFmtId="0" fontId="2" fillId="0" borderId="0" xfId="3" applyFont="1" applyAlignment="1">
      <alignment wrapText="1"/>
    </xf>
    <xf numFmtId="0" fontId="28" fillId="0" borderId="4" xfId="2" applyFont="1" applyBorder="1" applyAlignment="1">
      <alignment horizontal="center" vertical="center" wrapText="1"/>
    </xf>
    <xf numFmtId="0" fontId="27" fillId="0" borderId="14" xfId="2" applyFont="1" applyBorder="1" applyAlignment="1">
      <alignment horizontal="left" vertical="center" wrapText="1"/>
    </xf>
    <xf numFmtId="0" fontId="28" fillId="0" borderId="14" xfId="2" applyFont="1" applyBorder="1" applyAlignment="1">
      <alignment horizontal="center" vertical="center" wrapText="1"/>
    </xf>
    <xf numFmtId="0" fontId="0" fillId="0" borderId="14" xfId="0" applyBorder="1"/>
    <xf numFmtId="0" fontId="27" fillId="0" borderId="6" xfId="2" applyFont="1" applyFill="1" applyBorder="1" applyAlignment="1">
      <alignment horizontal="left" vertical="center" wrapText="1"/>
    </xf>
    <xf numFmtId="0" fontId="6" fillId="0" borderId="5" xfId="0" applyFont="1" applyFill="1" applyBorder="1"/>
    <xf numFmtId="0" fontId="31" fillId="14" borderId="0" xfId="0" applyNumberFormat="1" applyFont="1" applyFill="1" applyBorder="1" applyAlignment="1">
      <alignment horizontal="center"/>
    </xf>
    <xf numFmtId="0" fontId="5" fillId="14" borderId="0" xfId="0" applyNumberFormat="1" applyFont="1" applyFill="1" applyBorder="1"/>
    <xf numFmtId="0" fontId="2" fillId="15" borderId="0" xfId="0" applyFont="1" applyFill="1"/>
    <xf numFmtId="0" fontId="0" fillId="15" borderId="0" xfId="0" applyFill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/>
    <xf numFmtId="0" fontId="1" fillId="0" borderId="0" xfId="0" applyNumberFormat="1" applyFont="1" applyFill="1" applyBorder="1"/>
    <xf numFmtId="0" fontId="5" fillId="15" borderId="0" xfId="0" applyFont="1" applyFill="1"/>
    <xf numFmtId="166" fontId="0" fillId="15" borderId="3" xfId="0" applyNumberFormat="1" applyFill="1" applyBorder="1" applyAlignment="1">
      <alignment horizontal="center" vertical="center"/>
    </xf>
    <xf numFmtId="167" fontId="1" fillId="15" borderId="2" xfId="0" applyNumberFormat="1" applyFont="1" applyFill="1" applyBorder="1" applyAlignment="1">
      <alignment horizontal="center" vertical="center"/>
    </xf>
    <xf numFmtId="0" fontId="18" fillId="15" borderId="0" xfId="0" applyFont="1" applyFill="1"/>
    <xf numFmtId="11" fontId="0" fillId="15" borderId="0" xfId="0" applyNumberFormat="1" applyFill="1"/>
    <xf numFmtId="0" fontId="5" fillId="15" borderId="0" xfId="0" applyFont="1" applyFill="1" applyBorder="1"/>
    <xf numFmtId="0" fontId="2" fillId="15" borderId="0" xfId="0" applyFont="1" applyFill="1" applyBorder="1"/>
    <xf numFmtId="0" fontId="0" fillId="15" borderId="0" xfId="0" applyNumberFormat="1" applyFill="1"/>
    <xf numFmtId="164" fontId="0" fillId="15" borderId="0" xfId="0" applyNumberFormat="1" applyFill="1"/>
    <xf numFmtId="167" fontId="1" fillId="15" borderId="1" xfId="0" applyNumberFormat="1" applyFont="1" applyFill="1" applyBorder="1" applyAlignment="1">
      <alignment horizontal="center" vertical="center"/>
    </xf>
    <xf numFmtId="0" fontId="1" fillId="0" borderId="0" xfId="0" quotePrefix="1" applyFont="1" applyFill="1"/>
    <xf numFmtId="0" fontId="2" fillId="13" borderId="0" xfId="0" applyNumberFormat="1" applyFont="1" applyFill="1" applyBorder="1"/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65" fontId="1" fillId="16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0" fontId="2" fillId="17" borderId="0" xfId="0" applyFont="1" applyFill="1" applyBorder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165" fontId="5" fillId="0" borderId="0" xfId="0" applyNumberFormat="1" applyFont="1" applyBorder="1"/>
    <xf numFmtId="166" fontId="0" fillId="0" borderId="0" xfId="0" applyNumberFormat="1" applyBorder="1"/>
    <xf numFmtId="167" fontId="0" fillId="0" borderId="0" xfId="0" applyNumberFormat="1" applyBorder="1"/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1" fontId="1" fillId="0" borderId="0" xfId="0" applyNumberFormat="1" applyFont="1" applyBorder="1"/>
    <xf numFmtId="165" fontId="1" fillId="0" borderId="0" xfId="0" applyNumberFormat="1" applyFont="1" applyBorder="1"/>
    <xf numFmtId="166" fontId="1" fillId="0" borderId="0" xfId="0" applyNumberFormat="1" applyFont="1" applyBorder="1"/>
    <xf numFmtId="167" fontId="1" fillId="0" borderId="0" xfId="0" applyNumberFormat="1" applyFont="1" applyBorder="1"/>
    <xf numFmtId="165" fontId="0" fillId="0" borderId="0" xfId="0" applyNumberFormat="1" applyBorder="1"/>
    <xf numFmtId="0" fontId="6" fillId="0" borderId="0" xfId="0" applyFont="1" applyBorder="1"/>
    <xf numFmtId="0" fontId="0" fillId="18" borderId="0" xfId="0" applyFill="1"/>
    <xf numFmtId="0" fontId="1" fillId="15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0" fillId="19" borderId="0" xfId="0" applyFill="1"/>
    <xf numFmtId="0" fontId="32" fillId="0" borderId="10" xfId="0" applyFont="1" applyBorder="1" applyAlignment="1">
      <alignment horizontal="justify" vertical="center"/>
    </xf>
    <xf numFmtId="0" fontId="32" fillId="0" borderId="8" xfId="0" applyFont="1" applyBorder="1" applyAlignment="1">
      <alignment vertical="top"/>
    </xf>
    <xf numFmtId="0" fontId="32" fillId="0" borderId="12" xfId="0" applyFont="1" applyBorder="1" applyAlignment="1">
      <alignment horizontal="justify" vertical="center"/>
    </xf>
    <xf numFmtId="0" fontId="32" fillId="0" borderId="13" xfId="0" applyFont="1" applyBorder="1" applyAlignment="1">
      <alignment horizontal="right" vertical="center"/>
    </xf>
    <xf numFmtId="0" fontId="32" fillId="0" borderId="13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5" fillId="9" borderId="0" xfId="0" applyNumberFormat="1" applyFont="1" applyFill="1" applyBorder="1"/>
    <xf numFmtId="165" fontId="1" fillId="0" borderId="0" xfId="0" applyNumberFormat="1" applyFont="1" applyFill="1" applyBorder="1"/>
    <xf numFmtId="165" fontId="2" fillId="0" borderId="0" xfId="0" applyNumberFormat="1" applyFont="1" applyFill="1" applyBorder="1"/>
    <xf numFmtId="165" fontId="0" fillId="6" borderId="0" xfId="0" applyNumberFormat="1" applyFill="1"/>
    <xf numFmtId="2" fontId="5" fillId="0" borderId="0" xfId="0" applyNumberFormat="1" applyFont="1"/>
    <xf numFmtId="2" fontId="0" fillId="0" borderId="0" xfId="0" applyNumberFormat="1"/>
    <xf numFmtId="2" fontId="0" fillId="12" borderId="0" xfId="0" applyNumberFormat="1" applyFill="1"/>
    <xf numFmtId="2" fontId="1" fillId="0" borderId="11" xfId="0" applyNumberFormat="1" applyFont="1" applyBorder="1" applyAlignment="1">
      <alignment horizontal="center"/>
    </xf>
    <xf numFmtId="2" fontId="18" fillId="0" borderId="0" xfId="0" applyNumberFormat="1" applyFont="1"/>
    <xf numFmtId="2" fontId="2" fillId="0" borderId="0" xfId="0" applyNumberFormat="1" applyFont="1"/>
    <xf numFmtId="2" fontId="5" fillId="0" borderId="0" xfId="0" applyNumberFormat="1" applyFont="1" applyBorder="1"/>
    <xf numFmtId="2" fontId="1" fillId="0" borderId="0" xfId="0" applyNumberFormat="1" applyFont="1" applyBorder="1"/>
    <xf numFmtId="2" fontId="0" fillId="0" borderId="0" xfId="0" applyNumberFormat="1" applyBorder="1"/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/>
    <xf numFmtId="2" fontId="5" fillId="9" borderId="0" xfId="0" applyNumberFormat="1" applyFont="1" applyFill="1" applyBorder="1"/>
    <xf numFmtId="2" fontId="1" fillId="0" borderId="0" xfId="0" applyNumberFormat="1" applyFont="1" applyFill="1" applyBorder="1"/>
    <xf numFmtId="2" fontId="2" fillId="0" borderId="0" xfId="0" applyNumberFormat="1" applyFont="1" applyFill="1" applyBorder="1"/>
    <xf numFmtId="2" fontId="0" fillId="6" borderId="0" xfId="0" applyNumberFormat="1" applyFill="1"/>
    <xf numFmtId="0" fontId="1" fillId="19" borderId="0" xfId="0" applyFont="1" applyFill="1"/>
    <xf numFmtId="0" fontId="5" fillId="19" borderId="0" xfId="0" applyFont="1" applyFill="1"/>
    <xf numFmtId="0" fontId="32" fillId="0" borderId="0" xfId="0" applyFont="1" applyFill="1" applyBorder="1" applyAlignment="1">
      <alignment horizontal="justify" vertical="center"/>
    </xf>
    <xf numFmtId="0" fontId="33" fillId="0" borderId="0" xfId="0" applyFont="1"/>
    <xf numFmtId="0" fontId="34" fillId="18" borderId="13" xfId="0" applyFont="1" applyFill="1" applyBorder="1" applyAlignment="1">
      <alignment horizontal="right" vertical="center"/>
    </xf>
    <xf numFmtId="0" fontId="26" fillId="18" borderId="0" xfId="0" applyFont="1" applyFill="1"/>
    <xf numFmtId="0" fontId="1" fillId="0" borderId="0" xfId="0" applyNumberFormat="1" applyFont="1" applyFill="1"/>
    <xf numFmtId="0" fontId="1" fillId="0" borderId="0" xfId="0" applyNumberFormat="1" applyFont="1"/>
    <xf numFmtId="0" fontId="1" fillId="0" borderId="0" xfId="0" applyNumberFormat="1" applyFont="1" applyFill="1" applyAlignment="1">
      <alignment horizontal="center"/>
    </xf>
    <xf numFmtId="0" fontId="0" fillId="0" borderId="6" xfId="0" applyFill="1" applyBorder="1"/>
    <xf numFmtId="0" fontId="0" fillId="0" borderId="0" xfId="0" applyFill="1" applyBorder="1"/>
    <xf numFmtId="2" fontId="0" fillId="0" borderId="0" xfId="0" applyNumberFormat="1" applyFill="1" applyBorder="1"/>
    <xf numFmtId="165" fontId="0" fillId="0" borderId="0" xfId="0" applyNumberFormat="1" applyFill="1" applyBorder="1"/>
    <xf numFmtId="165" fontId="5" fillId="0" borderId="0" xfId="0" applyNumberFormat="1" applyFont="1" applyFill="1" applyBorder="1"/>
    <xf numFmtId="0" fontId="0" fillId="0" borderId="0" xfId="0" applyNumberFormat="1" applyFill="1" applyBorder="1"/>
    <xf numFmtId="169" fontId="1" fillId="0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4" xfId="0" applyFill="1" applyBorder="1"/>
    <xf numFmtId="0" fontId="0" fillId="0" borderId="0" xfId="0" applyFill="1" applyBorder="1" applyAlignment="1">
      <alignment horizontal="center" vertical="center"/>
    </xf>
    <xf numFmtId="0" fontId="0" fillId="20" borderId="0" xfId="0" applyFill="1"/>
    <xf numFmtId="0" fontId="1" fillId="20" borderId="0" xfId="0" applyFont="1" applyFill="1"/>
    <xf numFmtId="0" fontId="1" fillId="20" borderId="0" xfId="0" applyFont="1" applyFill="1" applyAlignment="1">
      <alignment horizontal="center" vertical="center"/>
    </xf>
    <xf numFmtId="0" fontId="11" fillId="20" borderId="0" xfId="0" applyFont="1" applyFill="1"/>
    <xf numFmtId="0" fontId="5" fillId="0" borderId="0" xfId="0" applyNumberFormat="1" applyFont="1" applyAlignment="1">
      <alignment horizontal="center" vertical="center"/>
    </xf>
    <xf numFmtId="0" fontId="5" fillId="15" borderId="0" xfId="0" applyNumberFormat="1" applyFon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quotePrefix="1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18" borderId="0" xfId="0" applyFont="1" applyFill="1" applyAlignment="1">
      <alignment vertical="center" wrapText="1"/>
    </xf>
    <xf numFmtId="0" fontId="5" fillId="18" borderId="0" xfId="0" applyFont="1" applyFill="1" applyAlignment="1">
      <alignment vertical="center" wrapText="1"/>
    </xf>
    <xf numFmtId="0" fontId="0" fillId="18" borderId="0" xfId="0" applyFill="1" applyAlignment="1">
      <alignment horizontal="center" vertical="center" wrapText="1"/>
    </xf>
    <xf numFmtId="0" fontId="0" fillId="18" borderId="0" xfId="0" applyFill="1" applyAlignment="1">
      <alignment vertical="center" wrapText="1"/>
    </xf>
    <xf numFmtId="0" fontId="3" fillId="18" borderId="0" xfId="1" applyFill="1" applyAlignment="1" applyProtection="1">
      <alignment vertical="center" wrapText="1"/>
    </xf>
    <xf numFmtId="0" fontId="26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6" fillId="0" borderId="0" xfId="0" applyFont="1"/>
    <xf numFmtId="0" fontId="3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Font="1"/>
    <xf numFmtId="0" fontId="3" fillId="0" borderId="0" xfId="1" applyAlignment="1" applyProtection="1"/>
    <xf numFmtId="0" fontId="0" fillId="0" borderId="0" xfId="0" applyFont="1" applyAlignment="1">
      <alignment wrapText="1"/>
    </xf>
    <xf numFmtId="0" fontId="31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wrapText="1"/>
    </xf>
    <xf numFmtId="0" fontId="35" fillId="0" borderId="0" xfId="0" applyFont="1" applyAlignment="1">
      <alignment vertical="center" wrapText="1"/>
    </xf>
    <xf numFmtId="0" fontId="3" fillId="0" borderId="0" xfId="1" applyAlignment="1" applyProtection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/>
    <xf numFmtId="0" fontId="31" fillId="0" borderId="0" xfId="0" applyNumberFormat="1" applyFont="1" applyFill="1" applyBorder="1" applyAlignment="1">
      <alignment horizontal="center"/>
    </xf>
    <xf numFmtId="0" fontId="33" fillId="0" borderId="0" xfId="0" applyFont="1" applyFill="1"/>
    <xf numFmtId="0" fontId="0" fillId="21" borderId="0" xfId="0" applyFill="1"/>
    <xf numFmtId="0" fontId="40" fillId="0" borderId="0" xfId="1" applyFont="1" applyFill="1" applyBorder="1" applyAlignment="1" applyProtection="1">
      <alignment vertical="center" wrapText="1"/>
    </xf>
    <xf numFmtId="0" fontId="40" fillId="0" borderId="0" xfId="1" applyFont="1" applyFill="1" applyBorder="1" applyAlignment="1" applyProtection="1"/>
    <xf numFmtId="0" fontId="40" fillId="0" borderId="0" xfId="1" applyFont="1" applyFill="1" applyBorder="1" applyAlignment="1" applyProtection="1">
      <alignment horizontal="left" vertical="center" wrapText="1" indent="1"/>
    </xf>
    <xf numFmtId="0" fontId="0" fillId="22" borderId="0" xfId="0" applyFill="1"/>
    <xf numFmtId="0" fontId="5" fillId="12" borderId="0" xfId="0" applyFont="1" applyFill="1"/>
    <xf numFmtId="0" fontId="26" fillId="6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" fillId="2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0" applyNumberFormat="1" applyFont="1" applyFill="1" applyBorder="1"/>
    <xf numFmtId="0" fontId="3" fillId="0" borderId="0" xfId="1" applyNumberFormat="1" applyFont="1" applyFill="1" applyBorder="1" applyAlignment="1" applyProtection="1"/>
    <xf numFmtId="0" fontId="6" fillId="0" borderId="0" xfId="0" applyNumberFormat="1" applyFont="1" applyFill="1" applyBorder="1"/>
    <xf numFmtId="11" fontId="1" fillId="0" borderId="0" xfId="0" applyNumberFormat="1" applyFont="1" applyFill="1" applyBorder="1"/>
    <xf numFmtId="0" fontId="1" fillId="13" borderId="0" xfId="0" applyNumberFormat="1" applyFont="1" applyFill="1" applyBorder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40" fillId="0" borderId="0" xfId="0" applyFont="1"/>
    <xf numFmtId="49" fontId="40" fillId="0" borderId="0" xfId="0" applyNumberFormat="1" applyFont="1"/>
    <xf numFmtId="0" fontId="44" fillId="0" borderId="0" xfId="0" applyFont="1"/>
    <xf numFmtId="0" fontId="26" fillId="15" borderId="0" xfId="0" applyFont="1" applyFill="1"/>
    <xf numFmtId="0" fontId="0" fillId="23" borderId="0" xfId="0" applyFill="1"/>
    <xf numFmtId="0" fontId="40" fillId="23" borderId="0" xfId="0" applyFont="1" applyFill="1"/>
    <xf numFmtId="0" fontId="27" fillId="0" borderId="0" xfId="0" applyFont="1"/>
    <xf numFmtId="0" fontId="45" fillId="0" borderId="0" xfId="0" applyFont="1"/>
    <xf numFmtId="0" fontId="15" fillId="0" borderId="0" xfId="0" applyFont="1" applyAlignment="1">
      <alignment vertical="center"/>
    </xf>
    <xf numFmtId="0" fontId="41" fillId="0" borderId="0" xfId="0" applyFont="1"/>
    <xf numFmtId="0" fontId="1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2" fillId="0" borderId="0" xfId="0" applyFont="1"/>
    <xf numFmtId="0" fontId="4" fillId="0" borderId="0" xfId="0" applyFont="1"/>
    <xf numFmtId="0" fontId="43" fillId="0" borderId="0" xfId="0" applyFont="1"/>
    <xf numFmtId="0" fontId="28" fillId="0" borderId="0" xfId="2" applyFont="1" applyAlignment="1">
      <alignment horizontal="left" vertical="center" wrapText="1"/>
    </xf>
    <xf numFmtId="0" fontId="30" fillId="0" borderId="0" xfId="2" applyFont="1" applyAlignment="1">
      <alignment horizontal="center" vertical="center" wrapText="1"/>
    </xf>
  </cellXfs>
  <cellStyles count="4">
    <cellStyle name="Lien hypertexte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284</xdr:row>
      <xdr:rowOff>0</xdr:rowOff>
    </xdr:from>
    <xdr:to>
      <xdr:col>8</xdr:col>
      <xdr:colOff>342900</xdr:colOff>
      <xdr:row>285</xdr:row>
      <xdr:rowOff>76200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9840" y="32796480"/>
          <a:ext cx="342900" cy="25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284</xdr:row>
      <xdr:rowOff>0</xdr:rowOff>
    </xdr:from>
    <xdr:to>
      <xdr:col>9</xdr:col>
      <xdr:colOff>350520</xdr:colOff>
      <xdr:row>285</xdr:row>
      <xdr:rowOff>76200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2320" y="32796480"/>
          <a:ext cx="350520" cy="25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284</xdr:row>
      <xdr:rowOff>0</xdr:rowOff>
    </xdr:from>
    <xdr:to>
      <xdr:col>10</xdr:col>
      <xdr:colOff>175260</xdr:colOff>
      <xdr:row>285</xdr:row>
      <xdr:rowOff>60960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2796480"/>
          <a:ext cx="175260" cy="236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20</xdr:row>
          <xdr:rowOff>57150</xdr:rowOff>
        </xdr:from>
        <xdr:to>
          <xdr:col>12</xdr:col>
          <xdr:colOff>247650</xdr:colOff>
          <xdr:row>24</xdr:row>
          <xdr:rowOff>50800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</xdr:spPr>
        </xdr:sp>
        <xdr:clientData/>
      </xdr:twoCellAnchor>
    </mc:Choice>
    <mc:Fallback/>
  </mc:AlternateContent>
  <xdr:twoCellAnchor editAs="oneCell">
    <xdr:from>
      <xdr:col>4</xdr:col>
      <xdr:colOff>1066800</xdr:colOff>
      <xdr:row>246</xdr:row>
      <xdr:rowOff>152400</xdr:rowOff>
    </xdr:from>
    <xdr:to>
      <xdr:col>14</xdr:col>
      <xdr:colOff>389284</xdr:colOff>
      <xdr:row>251</xdr:row>
      <xdr:rowOff>22921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36720" y="43411140"/>
          <a:ext cx="7658764" cy="708721"/>
        </a:xfrm>
        <a:prstGeom prst="rect">
          <a:avLst/>
        </a:prstGeom>
      </xdr:spPr>
    </xdr:pic>
    <xdr:clientData/>
  </xdr:twoCellAnchor>
  <xdr:twoCellAnchor editAs="oneCell">
    <xdr:from>
      <xdr:col>7</xdr:col>
      <xdr:colOff>708660</xdr:colOff>
      <xdr:row>224</xdr:row>
      <xdr:rowOff>15240</xdr:rowOff>
    </xdr:from>
    <xdr:to>
      <xdr:col>11</xdr:col>
      <xdr:colOff>577783</xdr:colOff>
      <xdr:row>244</xdr:row>
      <xdr:rowOff>23184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667500" y="39921180"/>
          <a:ext cx="3039043" cy="3360744"/>
        </a:xfrm>
        <a:prstGeom prst="rect">
          <a:avLst/>
        </a:prstGeom>
      </xdr:spPr>
    </xdr:pic>
    <xdr:clientData/>
  </xdr:twoCellAnchor>
  <xdr:twoCellAnchor editAs="oneCell">
    <xdr:from>
      <xdr:col>8</xdr:col>
      <xdr:colOff>114265</xdr:colOff>
      <xdr:row>252</xdr:row>
      <xdr:rowOff>55543</xdr:rowOff>
    </xdr:from>
    <xdr:to>
      <xdr:col>15</xdr:col>
      <xdr:colOff>701040</xdr:colOff>
      <xdr:row>268</xdr:row>
      <xdr:rowOff>122205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65585" y="44320123"/>
          <a:ext cx="6134135" cy="2825102"/>
        </a:xfrm>
        <a:prstGeom prst="rect">
          <a:avLst/>
        </a:prstGeom>
      </xdr:spPr>
    </xdr:pic>
    <xdr:clientData/>
  </xdr:twoCellAnchor>
  <xdr:twoCellAnchor>
    <xdr:from>
      <xdr:col>9</xdr:col>
      <xdr:colOff>160020</xdr:colOff>
      <xdr:row>227</xdr:row>
      <xdr:rowOff>91440</xdr:rowOff>
    </xdr:from>
    <xdr:to>
      <xdr:col>10</xdr:col>
      <xdr:colOff>182880</xdr:colOff>
      <xdr:row>230</xdr:row>
      <xdr:rowOff>106680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703820" y="40500300"/>
          <a:ext cx="815340" cy="51816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320040</xdr:colOff>
      <xdr:row>231</xdr:row>
      <xdr:rowOff>0</xdr:rowOff>
    </xdr:from>
    <xdr:to>
      <xdr:col>11</xdr:col>
      <xdr:colOff>342900</xdr:colOff>
      <xdr:row>233</xdr:row>
      <xdr:rowOff>121920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8656320" y="41079420"/>
          <a:ext cx="815340" cy="45720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266700</xdr:colOff>
      <xdr:row>233</xdr:row>
      <xdr:rowOff>114300</xdr:rowOff>
    </xdr:from>
    <xdr:to>
      <xdr:col>11</xdr:col>
      <xdr:colOff>289560</xdr:colOff>
      <xdr:row>236</xdr:row>
      <xdr:rowOff>129540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8602980" y="41529000"/>
          <a:ext cx="815340" cy="51816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tools.wmflabs.org/magnustools/cas.php?cas=544-76-3&amp;language=fr&amp;title=Alcane_sup%C3%A9rieur" TargetMode="External"/><Relationship Id="rId13" Type="http://schemas.openxmlformats.org/officeDocument/2006/relationships/hyperlink" Target="https://www.sigmaaldrich.com/catalog/search?term=109-73-9&amp;interface=CAS%20No.&amp;N=0&amp;mode=partialmax&amp;lang=en&amp;region=CA&amp;focus=product" TargetMode="External"/><Relationship Id="rId18" Type="http://schemas.openxmlformats.org/officeDocument/2006/relationships/hyperlink" Target="https://www.sigmaaldrich.com/catalog/search?term=111-92-2&amp;interface=CAS%20No.&amp;lang=en&amp;region=US&amp;focus=product" TargetMode="External"/><Relationship Id="rId3" Type="http://schemas.openxmlformats.org/officeDocument/2006/relationships/hyperlink" Target="https://tools.wmflabs.org/magnustools/cas.php?cas=1120-21-4&amp;language=fr&amp;title=Alcane_sup%C3%A9rieur" TargetMode="External"/><Relationship Id="rId21" Type="http://schemas.openxmlformats.org/officeDocument/2006/relationships/comments" Target="../comments4.xml"/><Relationship Id="rId7" Type="http://schemas.openxmlformats.org/officeDocument/2006/relationships/hyperlink" Target="https://tools.wmflabs.org/magnustools/cas.php?cas=629-62-9&amp;language=fr&amp;title=Alcane_sup%C3%A9rieur" TargetMode="External"/><Relationship Id="rId12" Type="http://schemas.openxmlformats.org/officeDocument/2006/relationships/hyperlink" Target="https://www.sigmaaldrich.com/catalog/search?term=107-10-8&amp;interface=CAS%20No.&amp;lang=en&amp;region=US&amp;focus=product" TargetMode="External"/><Relationship Id="rId17" Type="http://schemas.openxmlformats.org/officeDocument/2006/relationships/hyperlink" Target="https://www.sigmaaldrich.com/catalog/search?term=142-84-7&amp;interface=CAS%20No.&amp;N=0&amp;mode=partialmax&amp;lang=en&amp;region=CA&amp;focus=product" TargetMode="External"/><Relationship Id="rId2" Type="http://schemas.openxmlformats.org/officeDocument/2006/relationships/hyperlink" Target="https://tools.wmflabs.org/magnustools/cas.php?cas=124-18-5&amp;language=fr&amp;title=Alcane_sup%C3%A9rieur" TargetMode="External"/><Relationship Id="rId16" Type="http://schemas.openxmlformats.org/officeDocument/2006/relationships/hyperlink" Target="https://www.sigmaaldrich.com/catalog/search?term=109-89-7&amp;interface=CAS%20No.&amp;N=0&amp;mode=partialmax&amp;lang=en&amp;region=CA&amp;focus=product" TargetMode="External"/><Relationship Id="rId20" Type="http://schemas.openxmlformats.org/officeDocument/2006/relationships/vmlDrawing" Target="../drawings/vmlDrawing4.vml"/><Relationship Id="rId1" Type="http://schemas.openxmlformats.org/officeDocument/2006/relationships/hyperlink" Target="https://tools.wmflabs.org/magnustools/cas.php?cas=111-84-2&amp;language=fr&amp;title=Alcane_sup%C3%A9rieur" TargetMode="External"/><Relationship Id="rId6" Type="http://schemas.openxmlformats.org/officeDocument/2006/relationships/hyperlink" Target="https://tools.wmflabs.org/magnustools/cas.php?cas=629-59-4&amp;language=fr&amp;title=Alcane_sup%C3%A9rieur" TargetMode="External"/><Relationship Id="rId11" Type="http://schemas.openxmlformats.org/officeDocument/2006/relationships/hyperlink" Target="https://www.sigmaaldrich.com/catalog/search?term=75-04-7&amp;interface=CAS%20No.&amp;N=0&amp;mode=partialmax&amp;lang=en&amp;region=CA&amp;focus=product" TargetMode="External"/><Relationship Id="rId5" Type="http://schemas.openxmlformats.org/officeDocument/2006/relationships/hyperlink" Target="https://tools.wmflabs.org/magnustools/cas.php?cas=629-50-5&amp;language=fr&amp;title=Alcane_sup%C3%A9rieur" TargetMode="External"/><Relationship Id="rId15" Type="http://schemas.openxmlformats.org/officeDocument/2006/relationships/hyperlink" Target="https://www.sigmaaldrich.com/catalog/search?term=111-26-2&amp;interface=CAS%20No.&amp;lang=en&amp;region=US&amp;focus=product" TargetMode="External"/><Relationship Id="rId10" Type="http://schemas.openxmlformats.org/officeDocument/2006/relationships/hyperlink" Target="https://www.sigmaaldrich.com/catalog/search?term=779-02-2&amp;interface=CAS%20No.&amp;N=0&amp;mode=partialmax&amp;lang=en&amp;region=CA&amp;focus=product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s://tools.wmflabs.org/magnustools/cas.php?cas=112-40-3&amp;language=fr&amp;title=Alcane_sup%C3%A9rieur" TargetMode="External"/><Relationship Id="rId9" Type="http://schemas.openxmlformats.org/officeDocument/2006/relationships/hyperlink" Target="http://www.commonchemistry.org/ChemicalDetail.aspx?ref=582-16-1" TargetMode="External"/><Relationship Id="rId14" Type="http://schemas.openxmlformats.org/officeDocument/2006/relationships/hyperlink" Target="https://tools.wmflabs.org/magnustools/cas.php?cas=110-58-7&amp;language=fr&amp;title=Pentylamin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pubs.acs.org/doi/pdf/10.1021/ie303527j" TargetMode="External"/><Relationship Id="rId1" Type="http://schemas.openxmlformats.org/officeDocument/2006/relationships/hyperlink" Target="../../../dehempti/AppData/AppData/Roaming/Microsoft/Excel/Equilibres%20de%20phases/13_Modelling%20electrolyteswith%20ePPCSAFT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pubs.acs.org/doi/full/10.1021/acs.jced.5b00119" TargetMode="External"/><Relationship Id="rId13" Type="http://schemas.openxmlformats.org/officeDocument/2006/relationships/hyperlink" Target="https://doi.org/10.1016/j.fluid.2017.12.002" TargetMode="External"/><Relationship Id="rId3" Type="http://schemas.openxmlformats.org/officeDocument/2006/relationships/hyperlink" Target="http://www.sciencedirect.com/science/article/pii/S0378381214002064" TargetMode="External"/><Relationship Id="rId7" Type="http://schemas.openxmlformats.org/officeDocument/2006/relationships/hyperlink" Target="http://dx.doi.org/10.1016/j.fluid.2014.01.025" TargetMode="External"/><Relationship Id="rId12" Type="http://schemas.openxmlformats.org/officeDocument/2006/relationships/hyperlink" Target="https://doi.org/10.1016/j.fluid.2018.01.035" TargetMode="External"/><Relationship Id="rId2" Type="http://schemas.openxmlformats.org/officeDocument/2006/relationships/hyperlink" Target="http://pubs.acs.org/doi/pdf/10.1021/ie303527j" TargetMode="External"/><Relationship Id="rId1" Type="http://schemas.openxmlformats.org/officeDocument/2006/relationships/hyperlink" Target="http://dx.doi.org/10.2516/ogst/2013l20" TargetMode="External"/><Relationship Id="rId6" Type="http://schemas.openxmlformats.org/officeDocument/2006/relationships/hyperlink" Target="http://www.sciencedirect.com/science/article/pii/S0378381214004567" TargetMode="External"/><Relationship Id="rId11" Type="http://schemas.openxmlformats.org/officeDocument/2006/relationships/hyperlink" Target="http://pubs.acs.org/doi/full/10.1021/acs.jced.6b00565" TargetMode="External"/><Relationship Id="rId5" Type="http://schemas.openxmlformats.org/officeDocument/2006/relationships/hyperlink" Target="http://www.sciencedirect.com/science/article/pii/S089684461400223X" TargetMode="External"/><Relationship Id="rId15" Type="http://schemas.openxmlformats.org/officeDocument/2006/relationships/hyperlink" Target="https://www.sciencedirect.com/science/article/pii/S0378381218302504" TargetMode="External"/><Relationship Id="rId10" Type="http://schemas.openxmlformats.org/officeDocument/2006/relationships/hyperlink" Target="http://www.sciencedirect.com/science/article/pii/S0896844616302315" TargetMode="External"/><Relationship Id="rId4" Type="http://schemas.openxmlformats.org/officeDocument/2006/relationships/hyperlink" Target="http://www.sciencedirect.com/science/article/pii/S0263876214002470" TargetMode="External"/><Relationship Id="rId9" Type="http://schemas.openxmlformats.org/officeDocument/2006/relationships/hyperlink" Target="http://scitation.aip.org/content/aip/journal/jcp/144/12/10.1063/1.4944068" TargetMode="External"/><Relationship Id="rId14" Type="http://schemas.openxmlformats.org/officeDocument/2006/relationships/hyperlink" Target="https://www.sciencedirect.com/science/article/pii/S0378381218301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W29"/>
  <sheetViews>
    <sheetView topLeftCell="A4" zoomScale="80" zoomScaleNormal="80" workbookViewId="0">
      <pane xSplit="14270" ySplit="3470" topLeftCell="U1" activePane="bottomLeft"/>
      <selection activeCell="A6" sqref="A6:XFD6"/>
      <selection pane="topRight" activeCell="V18" sqref="V18"/>
      <selection pane="bottomLeft" activeCell="I20" sqref="I20"/>
      <selection pane="bottomRight" activeCell="V30" sqref="V30"/>
    </sheetView>
  </sheetViews>
  <sheetFormatPr baseColWidth="10" defaultColWidth="11.453125" defaultRowHeight="12.5" x14ac:dyDescent="0.25"/>
  <cols>
    <col min="1" max="1" width="11.453125" style="30" customWidth="1"/>
    <col min="2" max="2" width="6.1796875" style="30" customWidth="1"/>
    <col min="3" max="8" width="11.453125" style="7" customWidth="1"/>
    <col min="9" max="9" width="6" style="7" customWidth="1"/>
    <col min="10" max="10" width="11.453125" style="7" customWidth="1"/>
    <col min="11" max="11" width="6.81640625" style="7" customWidth="1"/>
    <col min="12" max="12" width="7" style="7" customWidth="1"/>
    <col min="13" max="13" width="10.54296875" style="7" customWidth="1"/>
    <col min="14" max="14" width="8.81640625" style="7" customWidth="1"/>
    <col min="15" max="15" width="8.1796875" style="7" customWidth="1"/>
    <col min="16" max="16" width="8.54296875" style="7" customWidth="1"/>
    <col min="17" max="17" width="8.26953125" style="7" customWidth="1"/>
    <col min="18" max="21" width="11.453125" style="7" customWidth="1"/>
    <col min="22" max="22" width="18.26953125" style="7" customWidth="1"/>
    <col min="23" max="23" width="15.54296875" style="7" customWidth="1"/>
    <col min="24" max="24" width="19.54296875" style="7" customWidth="1"/>
    <col min="25" max="16384" width="11.453125" style="7"/>
  </cols>
  <sheetData>
    <row r="1" spans="1:23" s="28" customFormat="1" x14ac:dyDescent="0.25">
      <c r="A1" s="28" t="s">
        <v>467</v>
      </c>
      <c r="C1" s="28">
        <v>1</v>
      </c>
      <c r="D1" s="28">
        <v>2</v>
      </c>
      <c r="E1" s="28">
        <v>3</v>
      </c>
      <c r="F1" s="28">
        <v>4</v>
      </c>
      <c r="G1" s="28">
        <v>5</v>
      </c>
      <c r="H1" s="28">
        <v>6</v>
      </c>
      <c r="I1" s="28">
        <v>7</v>
      </c>
      <c r="J1" s="28">
        <v>8</v>
      </c>
      <c r="K1" s="28">
        <v>9</v>
      </c>
      <c r="L1" s="28">
        <v>10</v>
      </c>
      <c r="M1" s="28">
        <v>11</v>
      </c>
      <c r="N1" s="28">
        <v>12</v>
      </c>
      <c r="O1" s="28">
        <v>13</v>
      </c>
      <c r="P1" s="28">
        <v>14</v>
      </c>
      <c r="Q1" s="28">
        <v>15</v>
      </c>
      <c r="R1" s="28">
        <v>16</v>
      </c>
      <c r="S1" s="28">
        <v>17</v>
      </c>
      <c r="T1" s="28">
        <v>18</v>
      </c>
      <c r="U1" s="28">
        <v>19</v>
      </c>
    </row>
    <row r="2" spans="1:23" s="28" customFormat="1" x14ac:dyDescent="0.25">
      <c r="A2" s="28" t="s">
        <v>468</v>
      </c>
      <c r="C2" s="28" t="s">
        <v>24</v>
      </c>
      <c r="D2" s="28" t="s">
        <v>6</v>
      </c>
      <c r="E2" s="28" t="s">
        <v>7</v>
      </c>
      <c r="F2" s="28" t="s">
        <v>25</v>
      </c>
      <c r="G2" s="28" t="s">
        <v>26</v>
      </c>
      <c r="H2" s="28" t="s">
        <v>27</v>
      </c>
      <c r="I2" s="28" t="s">
        <v>28</v>
      </c>
      <c r="J2" s="28" t="s">
        <v>91</v>
      </c>
      <c r="K2" s="28" t="s">
        <v>92</v>
      </c>
      <c r="L2" s="28" t="s">
        <v>93</v>
      </c>
      <c r="M2" s="28" t="s">
        <v>38</v>
      </c>
      <c r="N2" s="28" t="s">
        <v>39</v>
      </c>
      <c r="O2" s="28" t="s">
        <v>0</v>
      </c>
      <c r="P2" s="28" t="s">
        <v>1</v>
      </c>
      <c r="Q2" s="28" t="s">
        <v>94</v>
      </c>
      <c r="R2" s="28" t="s">
        <v>95</v>
      </c>
      <c r="S2" s="28" t="s">
        <v>4</v>
      </c>
      <c r="T2" s="28" t="s">
        <v>167</v>
      </c>
      <c r="U2" s="256" t="s">
        <v>935</v>
      </c>
      <c r="W2" s="28" t="s">
        <v>90</v>
      </c>
    </row>
    <row r="3" spans="1:23" s="102" customFormat="1" x14ac:dyDescent="0.25">
      <c r="A3" s="154">
        <v>1333740</v>
      </c>
      <c r="B3" s="154" t="s">
        <v>934</v>
      </c>
      <c r="C3" s="102">
        <v>2.0159399999999999E-3</v>
      </c>
      <c r="D3" s="102">
        <v>33.179999999899898</v>
      </c>
      <c r="E3" s="102">
        <v>1313000</v>
      </c>
      <c r="F3" s="102">
        <v>-0.2150349999</v>
      </c>
      <c r="G3" s="102">
        <v>26.626999999999999</v>
      </c>
      <c r="H3" s="102">
        <v>2.9060000000000001</v>
      </c>
      <c r="I3" s="102">
        <v>0</v>
      </c>
      <c r="J3" s="102">
        <v>1.1120000000000001</v>
      </c>
      <c r="K3" s="102">
        <v>0</v>
      </c>
      <c r="L3" s="102">
        <v>0</v>
      </c>
      <c r="M3" s="102">
        <v>0</v>
      </c>
      <c r="N3" s="102">
        <v>0</v>
      </c>
      <c r="O3" s="102">
        <v>0</v>
      </c>
      <c r="P3" s="102">
        <v>0</v>
      </c>
      <c r="Q3" s="102">
        <v>0</v>
      </c>
      <c r="R3" s="102">
        <v>0</v>
      </c>
      <c r="S3" s="102">
        <v>15</v>
      </c>
      <c r="T3" s="102">
        <v>0</v>
      </c>
      <c r="U3" s="102">
        <v>0</v>
      </c>
      <c r="V3" s="102" t="s">
        <v>16</v>
      </c>
      <c r="W3" s="102" t="s">
        <v>96</v>
      </c>
    </row>
    <row r="4" spans="1:23" s="102" customFormat="1" x14ac:dyDescent="0.25">
      <c r="A4" s="154">
        <v>7727379</v>
      </c>
      <c r="B4" s="154" t="s">
        <v>934</v>
      </c>
      <c r="C4" s="102">
        <v>2.8013400000000001E-2</v>
      </c>
      <c r="D4" s="102">
        <v>126.099999999999</v>
      </c>
      <c r="E4" s="102">
        <v>3394000</v>
      </c>
      <c r="F4" s="102">
        <v>4.0305199999000001E-2</v>
      </c>
      <c r="G4" s="102">
        <v>98.7</v>
      </c>
      <c r="H4" s="102">
        <v>3.7210999999999999</v>
      </c>
      <c r="I4" s="102">
        <v>0</v>
      </c>
      <c r="J4" s="102">
        <v>0.92559999999999998</v>
      </c>
      <c r="K4" s="102">
        <v>0</v>
      </c>
      <c r="L4" s="102">
        <v>0</v>
      </c>
      <c r="M4" s="102">
        <v>0</v>
      </c>
      <c r="N4" s="102">
        <v>0</v>
      </c>
      <c r="O4" s="102">
        <v>0</v>
      </c>
      <c r="P4" s="102">
        <v>1.8</v>
      </c>
      <c r="Q4" s="102">
        <v>0</v>
      </c>
      <c r="R4" s="102">
        <v>1</v>
      </c>
      <c r="S4" s="258">
        <v>15.58</v>
      </c>
      <c r="T4" s="102">
        <v>0</v>
      </c>
      <c r="U4" s="102">
        <v>0</v>
      </c>
      <c r="V4" s="102" t="s">
        <v>18</v>
      </c>
      <c r="W4" s="259">
        <f>refs!H12</f>
        <v>0</v>
      </c>
    </row>
    <row r="5" spans="1:23" s="102" customFormat="1" x14ac:dyDescent="0.25">
      <c r="A5" s="154">
        <v>7732185</v>
      </c>
      <c r="B5" s="154" t="s">
        <v>934</v>
      </c>
      <c r="C5" s="102">
        <v>1.8000000000000002E-2</v>
      </c>
      <c r="D5" s="102">
        <v>647.37221999999997</v>
      </c>
      <c r="E5" s="102">
        <v>22060000</v>
      </c>
      <c r="F5" s="102">
        <v>0.34799999999999998</v>
      </c>
      <c r="G5" s="102">
        <v>218.79529196192101</v>
      </c>
      <c r="H5" s="102">
        <v>3.3845074434994502</v>
      </c>
      <c r="I5" s="102">
        <v>0</v>
      </c>
      <c r="J5" s="102">
        <v>0.80962857055645998</v>
      </c>
      <c r="K5" s="102">
        <v>4</v>
      </c>
      <c r="L5" s="102">
        <v>2</v>
      </c>
      <c r="M5" s="102">
        <v>1813</v>
      </c>
      <c r="N5" s="102">
        <v>3.5616918826537898E-2</v>
      </c>
      <c r="O5" s="102">
        <v>1.85</v>
      </c>
      <c r="P5" s="102">
        <v>0</v>
      </c>
      <c r="Q5" s="102">
        <v>0.29499999999999998</v>
      </c>
      <c r="R5" s="102">
        <v>0</v>
      </c>
      <c r="S5" s="102">
        <v>10</v>
      </c>
      <c r="T5" s="102">
        <v>0</v>
      </c>
      <c r="U5" s="102">
        <v>0</v>
      </c>
      <c r="V5" s="102" t="s">
        <v>98</v>
      </c>
      <c r="W5" s="102" t="s">
        <v>109</v>
      </c>
    </row>
    <row r="6" spans="1:23" s="101" customFormat="1" x14ac:dyDescent="0.25">
      <c r="A6" s="101">
        <v>7783064</v>
      </c>
      <c r="B6" s="154" t="s">
        <v>934</v>
      </c>
      <c r="C6" s="101">
        <v>34.079940000000001</v>
      </c>
      <c r="D6" s="101">
        <v>373.53</v>
      </c>
      <c r="E6" s="101">
        <v>8963000</v>
      </c>
      <c r="F6" s="101">
        <v>8.2653000000000004E-2</v>
      </c>
      <c r="G6" s="101">
        <v>225.05</v>
      </c>
      <c r="H6" s="101">
        <v>3.4161000000000001</v>
      </c>
      <c r="I6" s="101">
        <v>0</v>
      </c>
      <c r="J6" s="101">
        <v>1.3018000000000001</v>
      </c>
      <c r="K6" s="101">
        <v>3</v>
      </c>
      <c r="L6" s="101">
        <v>1</v>
      </c>
      <c r="M6" s="101">
        <v>449.71</v>
      </c>
      <c r="N6" s="101">
        <v>9.4700000000000006E-2</v>
      </c>
      <c r="O6" s="101">
        <v>0</v>
      </c>
      <c r="P6" s="101">
        <v>0</v>
      </c>
      <c r="Q6" s="101">
        <v>0</v>
      </c>
      <c r="R6" s="101">
        <v>0</v>
      </c>
      <c r="S6" s="101">
        <v>10.45</v>
      </c>
      <c r="T6" s="101">
        <v>0</v>
      </c>
      <c r="U6" s="101">
        <v>0</v>
      </c>
      <c r="V6" s="101" t="s">
        <v>17</v>
      </c>
      <c r="W6" s="102" t="s">
        <v>97</v>
      </c>
    </row>
    <row r="7" spans="1:23" s="102" customFormat="1" x14ac:dyDescent="0.25">
      <c r="A7" s="154">
        <v>74828</v>
      </c>
      <c r="B7" s="154" t="s">
        <v>934</v>
      </c>
      <c r="C7" s="102">
        <v>1.6043030000000003E-2</v>
      </c>
      <c r="D7" s="102">
        <v>190.58</v>
      </c>
      <c r="E7" s="102">
        <v>4599000</v>
      </c>
      <c r="F7" s="102">
        <v>1.0796699999000001E-2</v>
      </c>
      <c r="G7" s="102">
        <v>147.4177</v>
      </c>
      <c r="H7" s="102">
        <v>3.6582370000000002</v>
      </c>
      <c r="I7" s="102">
        <v>0</v>
      </c>
      <c r="J7" s="102">
        <v>1.0333540000000001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12.61</v>
      </c>
      <c r="T7" s="102">
        <v>0</v>
      </c>
      <c r="U7" s="102">
        <v>0</v>
      </c>
      <c r="V7" s="102" t="s">
        <v>99</v>
      </c>
      <c r="W7" s="102" t="s">
        <v>97</v>
      </c>
    </row>
    <row r="8" spans="1:23" s="102" customFormat="1" x14ac:dyDescent="0.25">
      <c r="A8" s="154">
        <v>67561</v>
      </c>
      <c r="B8" s="154" t="s">
        <v>934</v>
      </c>
      <c r="C8" s="102">
        <v>8.6000000000000007E-2</v>
      </c>
      <c r="D8" s="102">
        <v>512</v>
      </c>
      <c r="E8" s="102">
        <v>100000</v>
      </c>
      <c r="F8" s="102">
        <v>0.5</v>
      </c>
      <c r="G8" s="102">
        <v>166.8</v>
      </c>
      <c r="H8" s="102">
        <v>2.6320999999999999</v>
      </c>
      <c r="I8" s="102">
        <v>0</v>
      </c>
      <c r="J8" s="102">
        <v>2.8271000000000002</v>
      </c>
      <c r="K8" s="102">
        <v>2</v>
      </c>
      <c r="L8" s="102">
        <v>1</v>
      </c>
      <c r="M8" s="102">
        <v>2069.09</v>
      </c>
      <c r="N8" s="102">
        <v>0.23730000000000001</v>
      </c>
      <c r="O8" s="102">
        <v>1.7</v>
      </c>
      <c r="P8" s="102">
        <v>0</v>
      </c>
      <c r="Q8" s="102">
        <v>0.35</v>
      </c>
      <c r="R8" s="102">
        <v>0</v>
      </c>
      <c r="S8" s="102">
        <v>15.55</v>
      </c>
      <c r="T8" s="102">
        <v>0</v>
      </c>
      <c r="U8" s="102">
        <v>0</v>
      </c>
      <c r="V8" s="102" t="s">
        <v>117</v>
      </c>
      <c r="W8" s="102" t="s">
        <v>116</v>
      </c>
    </row>
    <row r="9" spans="1:23" s="102" customFormat="1" x14ac:dyDescent="0.25">
      <c r="A9" s="154">
        <v>630080</v>
      </c>
      <c r="B9" s="154" t="s">
        <v>934</v>
      </c>
      <c r="C9" s="102">
        <v>2.8010000000000004E-2</v>
      </c>
      <c r="D9" s="102">
        <v>132.91999999999999</v>
      </c>
      <c r="E9" s="102">
        <v>3499000</v>
      </c>
      <c r="F9" s="102">
        <v>4.8162099999999999E-2</v>
      </c>
      <c r="G9" s="102">
        <v>95.25</v>
      </c>
      <c r="H9" s="102">
        <v>3.3978999999999999</v>
      </c>
      <c r="I9" s="102">
        <v>0</v>
      </c>
      <c r="J9" s="102">
        <v>1.17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2</v>
      </c>
      <c r="Q9" s="102">
        <v>0</v>
      </c>
      <c r="R9" s="102">
        <v>0.45</v>
      </c>
      <c r="S9" s="102">
        <v>18</v>
      </c>
      <c r="T9" s="102">
        <v>0</v>
      </c>
      <c r="U9" s="102">
        <v>0</v>
      </c>
      <c r="V9" s="102" t="s">
        <v>15</v>
      </c>
      <c r="W9" s="102" t="s">
        <v>97</v>
      </c>
    </row>
    <row r="10" spans="1:23" s="102" customFormat="1" x14ac:dyDescent="0.25">
      <c r="A10" s="154">
        <v>7782447</v>
      </c>
      <c r="B10" s="154" t="s">
        <v>934</v>
      </c>
      <c r="C10" s="102">
        <v>3.1998800000000001E-2</v>
      </c>
      <c r="D10" s="102">
        <v>154.58000000000001</v>
      </c>
      <c r="E10" s="102">
        <v>5043000</v>
      </c>
      <c r="F10" s="102">
        <v>2.21798E-2</v>
      </c>
      <c r="G10" s="102">
        <v>131.97999999999999</v>
      </c>
      <c r="H10" s="102">
        <v>3.8245</v>
      </c>
      <c r="I10" s="102">
        <v>0</v>
      </c>
      <c r="J10" s="102">
        <v>0.73880000000000001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2</v>
      </c>
      <c r="Q10" s="102">
        <v>0</v>
      </c>
      <c r="R10" s="102">
        <v>1</v>
      </c>
      <c r="S10" s="102">
        <v>20.61</v>
      </c>
      <c r="T10" s="102">
        <v>0</v>
      </c>
      <c r="U10" s="102">
        <v>0</v>
      </c>
      <c r="V10" s="102" t="s">
        <v>21</v>
      </c>
      <c r="W10" s="102" t="s">
        <v>97</v>
      </c>
    </row>
    <row r="11" spans="1:23" s="102" customFormat="1" x14ac:dyDescent="0.25">
      <c r="A11" s="154">
        <v>124389</v>
      </c>
      <c r="B11" s="154" t="s">
        <v>934</v>
      </c>
      <c r="C11" s="102">
        <v>4.4009950000000006E-2</v>
      </c>
      <c r="D11" s="102">
        <v>304.18999999900001</v>
      </c>
      <c r="E11" s="102">
        <v>7382000</v>
      </c>
      <c r="F11" s="102">
        <v>0.22761299999000001</v>
      </c>
      <c r="G11" s="243">
        <v>139.99690000000001</v>
      </c>
      <c r="H11" s="243">
        <v>2.9838809999999998</v>
      </c>
      <c r="I11" s="102">
        <v>0</v>
      </c>
      <c r="J11" s="243">
        <v>1.8464640000000001</v>
      </c>
      <c r="K11" s="102">
        <v>2</v>
      </c>
      <c r="L11" s="102">
        <v>-1</v>
      </c>
      <c r="M11" s="243">
        <v>449.71</v>
      </c>
      <c r="N11" s="243">
        <v>9.4689999999999996E-2</v>
      </c>
      <c r="O11" s="102">
        <v>0</v>
      </c>
      <c r="P11" s="102">
        <v>4.3</v>
      </c>
      <c r="Q11" s="102">
        <v>0</v>
      </c>
      <c r="R11" s="244">
        <v>0.52674960000000004</v>
      </c>
      <c r="S11" s="244">
        <v>28.007999999999999</v>
      </c>
      <c r="T11" s="102">
        <v>0</v>
      </c>
      <c r="U11" s="102">
        <v>0</v>
      </c>
      <c r="V11" s="102" t="s">
        <v>19</v>
      </c>
      <c r="W11" s="102" t="s">
        <v>412</v>
      </c>
    </row>
    <row r="12" spans="1:23" s="102" customFormat="1" x14ac:dyDescent="0.25">
      <c r="A12" s="154">
        <v>74840</v>
      </c>
      <c r="B12" s="154" t="s">
        <v>934</v>
      </c>
      <c r="C12" s="102">
        <v>3.0070119999999999E-2</v>
      </c>
      <c r="D12" s="102">
        <v>305.42</v>
      </c>
      <c r="E12" s="102">
        <v>4880000</v>
      </c>
      <c r="F12" s="102">
        <v>9.8964700000000003E-2</v>
      </c>
      <c r="G12" s="102">
        <v>189</v>
      </c>
      <c r="H12" s="102">
        <v>3.5097999999999998</v>
      </c>
      <c r="I12" s="102">
        <v>0</v>
      </c>
      <c r="J12" s="102">
        <v>1.6364000000000001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11.52</v>
      </c>
      <c r="T12" s="102">
        <v>0</v>
      </c>
      <c r="U12" s="102">
        <v>0</v>
      </c>
      <c r="V12" s="102" t="s">
        <v>100</v>
      </c>
      <c r="W12" s="102" t="s">
        <v>97</v>
      </c>
    </row>
    <row r="13" spans="1:23" s="102" customFormat="1" x14ac:dyDescent="0.25">
      <c r="A13" s="154">
        <v>64175</v>
      </c>
      <c r="B13" s="154" t="s">
        <v>934</v>
      </c>
      <c r="C13" s="102">
        <v>4.6068440000000002E-2</v>
      </c>
      <c r="D13" s="102">
        <v>514</v>
      </c>
      <c r="E13" s="102">
        <v>6140000</v>
      </c>
      <c r="F13" s="102">
        <v>0.64355799999999996</v>
      </c>
      <c r="G13" s="102">
        <v>191.63059999999999</v>
      </c>
      <c r="H13" s="102">
        <v>2.9178030000000001</v>
      </c>
      <c r="I13" s="102">
        <v>0</v>
      </c>
      <c r="J13" s="102">
        <v>3.0722049999999999</v>
      </c>
      <c r="K13" s="102">
        <v>2</v>
      </c>
      <c r="L13" s="102">
        <v>1</v>
      </c>
      <c r="M13" s="102">
        <v>2125.5219999999999</v>
      </c>
      <c r="N13" s="102">
        <v>9.4E-2</v>
      </c>
      <c r="O13" s="102">
        <v>1.7</v>
      </c>
      <c r="P13" s="102">
        <v>0</v>
      </c>
      <c r="Q13" s="102">
        <v>0.2</v>
      </c>
      <c r="R13" s="102">
        <v>0</v>
      </c>
      <c r="S13" s="102">
        <v>12.764150000000001</v>
      </c>
      <c r="T13" s="102">
        <v>0</v>
      </c>
      <c r="U13" s="102">
        <v>0</v>
      </c>
      <c r="V13" s="102" t="s">
        <v>101</v>
      </c>
      <c r="W13" s="102" t="s">
        <v>402</v>
      </c>
    </row>
    <row r="14" spans="1:23" s="102" customFormat="1" x14ac:dyDescent="0.25">
      <c r="A14" s="154">
        <v>110827</v>
      </c>
      <c r="B14" s="154" t="s">
        <v>934</v>
      </c>
      <c r="C14" s="102">
        <v>8.4162540000000008E-2</v>
      </c>
      <c r="D14" s="102">
        <v>553.53999999899895</v>
      </c>
      <c r="E14" s="102">
        <v>4075000</v>
      </c>
      <c r="F14" s="102">
        <v>0.21081699999</v>
      </c>
      <c r="G14" s="102">
        <v>284.41480410729042</v>
      </c>
      <c r="H14" s="102">
        <v>3.8103025724999999</v>
      </c>
      <c r="I14" s="102">
        <v>0</v>
      </c>
      <c r="J14" s="12">
        <v>2.4889999999999999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7.2</v>
      </c>
      <c r="T14" s="102">
        <v>0</v>
      </c>
      <c r="U14" s="102">
        <v>0</v>
      </c>
      <c r="V14" s="102" t="s">
        <v>102</v>
      </c>
      <c r="W14" s="102" t="s">
        <v>103</v>
      </c>
    </row>
    <row r="15" spans="1:23" s="260" customFormat="1" ht="13" x14ac:dyDescent="0.3">
      <c r="A15" s="190" t="s">
        <v>171</v>
      </c>
      <c r="B15" s="154" t="s">
        <v>934</v>
      </c>
      <c r="C15" s="102">
        <v>7.8114720000000012E-2</v>
      </c>
      <c r="D15" s="102">
        <v>562.15999999999894</v>
      </c>
      <c r="E15" s="102">
        <v>4898000</v>
      </c>
      <c r="F15" s="102">
        <v>0.21081699999</v>
      </c>
      <c r="G15" s="260">
        <v>294.2235</v>
      </c>
      <c r="H15" s="260">
        <v>3.7572139999999998</v>
      </c>
      <c r="I15" s="260">
        <v>0</v>
      </c>
      <c r="J15" s="260">
        <v>2.2829959999999998</v>
      </c>
      <c r="K15" s="260">
        <v>1</v>
      </c>
      <c r="L15" s="102">
        <v>-1</v>
      </c>
      <c r="M15" s="189">
        <v>1000</v>
      </c>
      <c r="N15" s="189">
        <v>1.98578841800768E-2</v>
      </c>
      <c r="O15" s="260">
        <v>0</v>
      </c>
      <c r="P15" s="260">
        <v>8.5223639999999996</v>
      </c>
      <c r="Q15" s="260">
        <v>0</v>
      </c>
      <c r="R15" s="260">
        <v>0.25</v>
      </c>
      <c r="S15" s="260">
        <v>7.7590000000000003</v>
      </c>
      <c r="T15" s="260">
        <v>0</v>
      </c>
      <c r="U15" s="101">
        <v>10003</v>
      </c>
      <c r="V15" s="102" t="s">
        <v>104</v>
      </c>
      <c r="W15" s="260" t="s">
        <v>163</v>
      </c>
    </row>
    <row r="16" spans="1:23" s="102" customFormat="1" x14ac:dyDescent="0.25">
      <c r="A16" s="190" t="s">
        <v>172</v>
      </c>
      <c r="B16" s="154" t="s">
        <v>934</v>
      </c>
      <c r="C16" s="102">
        <v>9.818963E-2</v>
      </c>
      <c r="D16" s="102">
        <v>572.18999999899904</v>
      </c>
      <c r="E16" s="102">
        <v>3471000</v>
      </c>
      <c r="F16" s="102">
        <v>0.23503099999999899</v>
      </c>
      <c r="G16" s="12">
        <v>277.83999999999997</v>
      </c>
      <c r="H16" s="12">
        <v>3.972</v>
      </c>
      <c r="I16" s="102">
        <v>0</v>
      </c>
      <c r="J16" s="12">
        <v>2.7320000000000002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7.5</v>
      </c>
      <c r="T16" s="102">
        <v>0</v>
      </c>
      <c r="U16" s="102">
        <v>0</v>
      </c>
      <c r="V16" s="102" t="s">
        <v>105</v>
      </c>
      <c r="W16" s="102" t="s">
        <v>103</v>
      </c>
    </row>
    <row r="17" spans="1:23" s="102" customFormat="1" x14ac:dyDescent="0.25">
      <c r="A17" s="190">
        <v>108883</v>
      </c>
      <c r="B17" s="154" t="s">
        <v>934</v>
      </c>
      <c r="C17" s="102">
        <v>9.2141810000000005E-2</v>
      </c>
      <c r="D17" s="102">
        <v>591.78999999999905</v>
      </c>
      <c r="E17" s="102">
        <v>4109000</v>
      </c>
      <c r="F17" s="102">
        <v>0.26401200000000002</v>
      </c>
      <c r="G17" s="102">
        <v>287.91329999999999</v>
      </c>
      <c r="H17" s="102">
        <v>3.7930912000000001</v>
      </c>
      <c r="I17" s="102">
        <v>0</v>
      </c>
      <c r="J17" s="102">
        <v>2.6906647049999997</v>
      </c>
      <c r="K17" s="102">
        <v>1</v>
      </c>
      <c r="L17" s="102">
        <v>-1</v>
      </c>
      <c r="M17" s="188">
        <v>1000</v>
      </c>
      <c r="N17" s="188">
        <v>1.98578841800768E-2</v>
      </c>
      <c r="O17" s="102">
        <v>0</v>
      </c>
      <c r="P17" s="102">
        <v>9.5162214499999997</v>
      </c>
      <c r="Q17" s="102">
        <v>0</v>
      </c>
      <c r="R17" s="102">
        <v>0.25</v>
      </c>
      <c r="S17" s="102">
        <v>6.7389999999999999</v>
      </c>
      <c r="T17" s="102">
        <v>0</v>
      </c>
      <c r="U17" s="130">
        <v>10003</v>
      </c>
      <c r="V17" s="102" t="s">
        <v>106</v>
      </c>
      <c r="W17" s="102" t="s">
        <v>936</v>
      </c>
    </row>
    <row r="18" spans="1:23" s="102" customFormat="1" x14ac:dyDescent="0.25">
      <c r="A18" s="154">
        <v>112629</v>
      </c>
      <c r="B18" s="154" t="s">
        <v>934</v>
      </c>
      <c r="C18" s="102">
        <v>0.29599999999999999</v>
      </c>
      <c r="D18" s="102">
        <v>764</v>
      </c>
      <c r="E18" s="102">
        <v>1260000</v>
      </c>
      <c r="F18" s="102">
        <v>1.05</v>
      </c>
      <c r="G18" s="102">
        <v>259.51062469999999</v>
      </c>
      <c r="H18" s="102">
        <v>3.8459543840000001</v>
      </c>
      <c r="I18" s="102">
        <v>0</v>
      </c>
      <c r="J18" s="102">
        <v>8.1407260000000008</v>
      </c>
      <c r="K18" s="102">
        <v>1</v>
      </c>
      <c r="L18" s="102">
        <v>-1</v>
      </c>
      <c r="M18" s="102">
        <v>1547.6</v>
      </c>
      <c r="N18" s="102">
        <v>0.28399999999999997</v>
      </c>
      <c r="O18" s="102">
        <v>1.8090999999999999</v>
      </c>
      <c r="P18" s="102">
        <v>0</v>
      </c>
      <c r="Q18" s="102">
        <v>1.1499999999999999</v>
      </c>
      <c r="R18" s="102">
        <v>0</v>
      </c>
      <c r="S18" s="102">
        <v>0</v>
      </c>
      <c r="T18" s="102">
        <v>0</v>
      </c>
      <c r="U18" s="102">
        <v>0</v>
      </c>
      <c r="V18" s="102" t="s">
        <v>107</v>
      </c>
      <c r="W18" s="102" t="s">
        <v>108</v>
      </c>
    </row>
    <row r="19" spans="1:23" s="102" customFormat="1" x14ac:dyDescent="0.25">
      <c r="A19" s="154">
        <v>56815</v>
      </c>
      <c r="B19" s="154" t="s">
        <v>934</v>
      </c>
      <c r="C19" s="102">
        <v>9.2100000000000001E-2</v>
      </c>
      <c r="D19" s="102">
        <v>850</v>
      </c>
      <c r="E19" s="102">
        <v>7500000</v>
      </c>
      <c r="F19" s="102">
        <v>0.51270000000000004</v>
      </c>
      <c r="G19" s="102">
        <v>294.38</v>
      </c>
      <c r="H19" s="102">
        <v>2.891</v>
      </c>
      <c r="I19" s="102">
        <v>0</v>
      </c>
      <c r="J19" s="102">
        <v>4.5970000000000004</v>
      </c>
      <c r="K19" s="102">
        <v>4</v>
      </c>
      <c r="L19" s="102">
        <v>2</v>
      </c>
      <c r="M19" s="102">
        <v>1481.38</v>
      </c>
      <c r="N19" s="102">
        <v>0.14849999999999999</v>
      </c>
      <c r="O19" s="102">
        <v>2.68</v>
      </c>
      <c r="P19" s="102">
        <v>0</v>
      </c>
      <c r="Q19" s="102">
        <v>4.8999999999999998E-3</v>
      </c>
      <c r="R19" s="102">
        <v>0</v>
      </c>
      <c r="S19" s="102">
        <v>0</v>
      </c>
      <c r="T19" s="102">
        <v>0</v>
      </c>
      <c r="U19" s="102">
        <v>0</v>
      </c>
      <c r="V19" s="102" t="s">
        <v>130</v>
      </c>
      <c r="W19" s="102" t="s">
        <v>131</v>
      </c>
    </row>
    <row r="20" spans="1:23" s="102" customFormat="1" x14ac:dyDescent="0.25">
      <c r="A20" s="154">
        <v>64197</v>
      </c>
      <c r="B20" s="154" t="s">
        <v>934</v>
      </c>
      <c r="C20" s="102">
        <v>6.0052000000000001E-2</v>
      </c>
      <c r="D20" s="102">
        <v>591.95000000000005</v>
      </c>
      <c r="E20" s="102">
        <v>5786000</v>
      </c>
      <c r="F20" s="102">
        <v>0.46652100000000002</v>
      </c>
      <c r="G20" s="102">
        <v>210.40889999999999</v>
      </c>
      <c r="H20" s="102">
        <v>3.2780330000000002</v>
      </c>
      <c r="I20" s="102">
        <v>0</v>
      </c>
      <c r="J20" s="102">
        <v>2.0089959999999998</v>
      </c>
      <c r="K20" s="102">
        <v>1</v>
      </c>
      <c r="L20" s="102">
        <v>0</v>
      </c>
      <c r="M20" s="102">
        <v>7500</v>
      </c>
      <c r="N20" s="102">
        <v>4.4670279999999996E-3</v>
      </c>
      <c r="O20" s="102">
        <v>1.7</v>
      </c>
      <c r="P20" s="102">
        <v>0</v>
      </c>
      <c r="Q20" s="102">
        <v>0.8</v>
      </c>
      <c r="R20" s="102">
        <v>0</v>
      </c>
      <c r="S20" s="102">
        <v>11.35</v>
      </c>
      <c r="T20" s="102">
        <v>0</v>
      </c>
      <c r="U20" s="102">
        <v>0</v>
      </c>
      <c r="V20" s="102" t="s">
        <v>159</v>
      </c>
      <c r="W20" s="102" t="s">
        <v>160</v>
      </c>
    </row>
    <row r="21" spans="1:23" s="188" customFormat="1" x14ac:dyDescent="0.25">
      <c r="A21" s="190">
        <v>7664417</v>
      </c>
      <c r="B21" s="154" t="s">
        <v>934</v>
      </c>
      <c r="C21" s="190">
        <v>17.030519999999999</v>
      </c>
      <c r="D21" s="190">
        <v>405.65</v>
      </c>
      <c r="E21" s="190">
        <v>11280000</v>
      </c>
      <c r="F21" s="190">
        <v>0.252608</v>
      </c>
      <c r="G21" s="188">
        <v>204.63115305744699</v>
      </c>
      <c r="H21" s="188">
        <v>3.2386020144744498</v>
      </c>
      <c r="I21" s="190">
        <v>0</v>
      </c>
      <c r="J21" s="190">
        <v>1.1157902532939501</v>
      </c>
      <c r="K21" s="190">
        <v>4</v>
      </c>
      <c r="L21" s="190">
        <v>3</v>
      </c>
      <c r="M21" s="188">
        <v>646.32757514546699</v>
      </c>
      <c r="N21" s="188">
        <v>5.9731112807727702E-3</v>
      </c>
      <c r="O21" s="190">
        <v>1.46902</v>
      </c>
      <c r="P21" s="190">
        <v>0</v>
      </c>
      <c r="Q21" s="190">
        <v>1.3975775918975799</v>
      </c>
      <c r="R21" s="190">
        <v>0</v>
      </c>
      <c r="S21" s="154">
        <v>0</v>
      </c>
      <c r="T21" s="190">
        <v>0</v>
      </c>
      <c r="U21" s="190">
        <v>0</v>
      </c>
      <c r="V21" s="188" t="s">
        <v>191</v>
      </c>
      <c r="W21" s="188" t="s">
        <v>190</v>
      </c>
    </row>
    <row r="22" spans="1:23" s="102" customFormat="1" x14ac:dyDescent="0.25">
      <c r="A22" s="189">
        <v>109999</v>
      </c>
      <c r="B22" s="154" t="s">
        <v>934</v>
      </c>
      <c r="C22" s="189">
        <v>72.105720000000005</v>
      </c>
      <c r="D22" s="189">
        <v>540.15</v>
      </c>
      <c r="E22" s="189">
        <v>5190000</v>
      </c>
      <c r="F22" s="190">
        <v>0.252608</v>
      </c>
      <c r="G22" s="188">
        <v>270.82</v>
      </c>
      <c r="H22" s="188">
        <v>3.746</v>
      </c>
      <c r="I22" s="189">
        <v>0</v>
      </c>
      <c r="J22" s="189">
        <v>2.327</v>
      </c>
      <c r="K22" s="189">
        <v>2</v>
      </c>
      <c r="L22" s="189">
        <v>-1</v>
      </c>
      <c r="M22" s="189">
        <v>2562.1</v>
      </c>
      <c r="N22" s="189">
        <v>0.05</v>
      </c>
      <c r="O22" s="189">
        <v>1.63</v>
      </c>
      <c r="P22" s="189">
        <v>0</v>
      </c>
      <c r="Q22" s="189">
        <v>1.056</v>
      </c>
      <c r="R22" s="189">
        <v>0</v>
      </c>
      <c r="S22" s="189">
        <v>0</v>
      </c>
      <c r="T22" s="189">
        <v>0</v>
      </c>
      <c r="U22" s="189">
        <v>0</v>
      </c>
      <c r="V22" s="102" t="s">
        <v>12</v>
      </c>
      <c r="W22" s="188" t="s">
        <v>514</v>
      </c>
    </row>
    <row r="23" spans="1:23" s="102" customFormat="1" x14ac:dyDescent="0.25">
      <c r="A23" s="189">
        <v>67685</v>
      </c>
      <c r="B23" s="154" t="s">
        <v>934</v>
      </c>
      <c r="C23" s="189">
        <v>78.13</v>
      </c>
      <c r="D23" s="189">
        <v>729</v>
      </c>
      <c r="E23" s="189">
        <v>5650000</v>
      </c>
      <c r="F23" s="189">
        <v>0.225354</v>
      </c>
      <c r="G23" s="189">
        <v>287.61040687820503</v>
      </c>
      <c r="H23" s="189">
        <v>3.7572182102752598</v>
      </c>
      <c r="I23" s="189">
        <v>0</v>
      </c>
      <c r="J23" s="189">
        <v>2.1850000000000001</v>
      </c>
      <c r="K23" s="189">
        <v>2</v>
      </c>
      <c r="L23" s="189">
        <v>-1</v>
      </c>
      <c r="M23" s="189">
        <v>1968.97</v>
      </c>
      <c r="N23" s="189">
        <v>0.11899999999999999</v>
      </c>
      <c r="O23" s="189">
        <v>3.96</v>
      </c>
      <c r="P23" s="189">
        <v>0</v>
      </c>
      <c r="Q23" s="189">
        <v>0.55100000000000005</v>
      </c>
      <c r="R23" s="189">
        <v>0</v>
      </c>
      <c r="S23" s="189">
        <v>0</v>
      </c>
      <c r="T23" s="189">
        <v>0</v>
      </c>
      <c r="U23" s="102">
        <v>0</v>
      </c>
      <c r="V23" s="102" t="s">
        <v>13</v>
      </c>
      <c r="W23" s="102" t="s">
        <v>413</v>
      </c>
    </row>
    <row r="24" spans="1:23" s="102" customFormat="1" x14ac:dyDescent="0.25">
      <c r="A24" s="154">
        <v>115106</v>
      </c>
      <c r="B24" s="154" t="s">
        <v>934</v>
      </c>
      <c r="C24" s="102">
        <v>4.5999999999999999E-2</v>
      </c>
      <c r="D24" s="102">
        <v>292.54570000000001</v>
      </c>
      <c r="E24" s="102">
        <v>4046622</v>
      </c>
      <c r="F24" s="102">
        <v>0.88800000000000001</v>
      </c>
      <c r="G24" s="102">
        <v>225.4829</v>
      </c>
      <c r="H24" s="102">
        <v>3.5395569999999998</v>
      </c>
      <c r="I24" s="102">
        <v>0</v>
      </c>
      <c r="J24" s="102">
        <v>1.8585640000000001</v>
      </c>
      <c r="K24" s="102">
        <v>1</v>
      </c>
      <c r="L24" s="102">
        <v>-1</v>
      </c>
      <c r="M24" s="102">
        <v>2143.3000000000002</v>
      </c>
      <c r="N24" s="102">
        <v>8.8000000000000005E-3</v>
      </c>
      <c r="O24" s="102">
        <v>1.2</v>
      </c>
      <c r="P24" s="102">
        <v>0</v>
      </c>
      <c r="Q24" s="102">
        <v>1.2</v>
      </c>
      <c r="R24" s="102">
        <v>0</v>
      </c>
      <c r="S24" s="102">
        <v>0</v>
      </c>
      <c r="T24" s="102">
        <v>0</v>
      </c>
      <c r="U24" s="102">
        <v>0</v>
      </c>
      <c r="V24" s="102" t="s">
        <v>180</v>
      </c>
      <c r="W24" s="102" t="s">
        <v>181</v>
      </c>
    </row>
    <row r="25" spans="1:23" s="102" customFormat="1" x14ac:dyDescent="0.25">
      <c r="A25" s="102">
        <v>75058</v>
      </c>
      <c r="B25" s="154" t="s">
        <v>934</v>
      </c>
      <c r="C25" s="154">
        <v>4.1050000000000003E-2</v>
      </c>
      <c r="D25" s="102">
        <v>545.5</v>
      </c>
      <c r="E25" s="261">
        <v>4850000</v>
      </c>
      <c r="F25" s="102">
        <v>0.34192600000000001</v>
      </c>
      <c r="G25" s="102">
        <v>329.05481500000002</v>
      </c>
      <c r="H25" s="189">
        <v>3.9705599999999999</v>
      </c>
      <c r="I25" s="189">
        <v>0</v>
      </c>
      <c r="J25" s="102">
        <v>1.2824519999999999</v>
      </c>
      <c r="K25" s="102">
        <v>2</v>
      </c>
      <c r="L25" s="102">
        <v>-1</v>
      </c>
      <c r="M25" s="102">
        <v>1007.60535</v>
      </c>
      <c r="N25" s="262">
        <v>0.05</v>
      </c>
      <c r="O25" s="262">
        <v>3.2999000000000001</v>
      </c>
      <c r="P25" s="102">
        <v>0</v>
      </c>
      <c r="Q25" s="102">
        <v>0.67800300000000002</v>
      </c>
      <c r="R25" s="102">
        <v>0</v>
      </c>
      <c r="S25" s="102">
        <v>0</v>
      </c>
      <c r="T25" s="102">
        <v>0</v>
      </c>
      <c r="U25" s="102">
        <v>0</v>
      </c>
      <c r="V25" s="102" t="s">
        <v>541</v>
      </c>
      <c r="W25" s="102" t="s">
        <v>513</v>
      </c>
    </row>
    <row r="26" spans="1:23" s="102" customFormat="1" x14ac:dyDescent="0.25">
      <c r="A26" s="154">
        <v>112629</v>
      </c>
      <c r="B26" s="154" t="s">
        <v>934</v>
      </c>
      <c r="C26" s="102">
        <v>0.29599999999999999</v>
      </c>
      <c r="D26" s="102">
        <v>764</v>
      </c>
      <c r="E26" s="102">
        <v>1260000</v>
      </c>
      <c r="F26" s="102">
        <v>0.79512099999999997</v>
      </c>
      <c r="G26" s="102">
        <v>252.02195800000001</v>
      </c>
      <c r="H26" s="102">
        <v>3.8815010000000001</v>
      </c>
      <c r="I26" s="102">
        <v>0</v>
      </c>
      <c r="J26" s="102">
        <v>8.1407260000000008</v>
      </c>
      <c r="K26" s="102">
        <v>1</v>
      </c>
      <c r="L26" s="102">
        <v>-1</v>
      </c>
      <c r="M26" s="102">
        <v>1547.6</v>
      </c>
      <c r="N26" s="102">
        <v>0.28399999999999997</v>
      </c>
      <c r="O26" s="102">
        <v>1.8090999999999999</v>
      </c>
      <c r="P26" s="102">
        <v>0</v>
      </c>
      <c r="Q26" s="102">
        <v>1.1499999999999999</v>
      </c>
      <c r="R26" s="102">
        <v>0</v>
      </c>
      <c r="S26" s="102">
        <v>0</v>
      </c>
      <c r="T26" s="102">
        <v>0</v>
      </c>
      <c r="U26" s="102">
        <v>0</v>
      </c>
      <c r="V26" s="102" t="s">
        <v>107</v>
      </c>
      <c r="W26" s="102" t="s">
        <v>108</v>
      </c>
    </row>
    <row r="27" spans="1:23" s="102" customFormat="1" x14ac:dyDescent="0.25">
      <c r="A27" s="102">
        <v>100414</v>
      </c>
      <c r="B27" s="154" t="s">
        <v>934</v>
      </c>
      <c r="C27" s="102">
        <v>0.106165</v>
      </c>
      <c r="D27" s="102">
        <v>617.26</v>
      </c>
      <c r="E27" s="102">
        <v>3616000</v>
      </c>
      <c r="F27" s="102">
        <v>0.30332399999999998</v>
      </c>
      <c r="G27" s="189">
        <v>284.41480408336918</v>
      </c>
      <c r="H27" s="189">
        <v>3.8103025724999999</v>
      </c>
      <c r="I27" s="102">
        <v>0</v>
      </c>
      <c r="J27" s="102">
        <v>3.0727577900000003</v>
      </c>
      <c r="K27" s="102">
        <v>1</v>
      </c>
      <c r="L27" s="102">
        <v>-1</v>
      </c>
      <c r="M27" s="262">
        <v>1000</v>
      </c>
      <c r="N27" s="262">
        <v>1.9857883999999999E-2</v>
      </c>
      <c r="O27" s="102">
        <v>0</v>
      </c>
      <c r="P27" s="102">
        <v>8.7799999999999994</v>
      </c>
      <c r="Q27" s="102">
        <v>0</v>
      </c>
      <c r="R27" s="102">
        <v>0.25</v>
      </c>
      <c r="S27" s="102">
        <v>7.03</v>
      </c>
      <c r="T27" s="102">
        <v>0</v>
      </c>
      <c r="U27" s="102">
        <v>0</v>
      </c>
      <c r="V27" s="102" t="s">
        <v>520</v>
      </c>
      <c r="W27" s="102" t="s">
        <v>521</v>
      </c>
    </row>
    <row r="28" spans="1:23" s="102" customFormat="1" x14ac:dyDescent="0.25">
      <c r="A28" s="102">
        <v>67641</v>
      </c>
      <c r="B28" s="154" t="s">
        <v>934</v>
      </c>
      <c r="C28" s="102">
        <v>5.8079100000000002E-2</v>
      </c>
      <c r="D28" s="102">
        <v>508.1</v>
      </c>
      <c r="E28" s="261">
        <v>4700000</v>
      </c>
      <c r="F28" s="102">
        <v>0.30693599999999999</v>
      </c>
      <c r="G28" s="189">
        <v>258.86880000000002</v>
      </c>
      <c r="H28" s="189">
        <v>3.5747</v>
      </c>
      <c r="I28" s="102">
        <v>0</v>
      </c>
      <c r="J28" s="102">
        <v>2.0886</v>
      </c>
      <c r="K28" s="102">
        <v>1</v>
      </c>
      <c r="L28" s="102">
        <v>-1</v>
      </c>
      <c r="M28" s="262">
        <v>2143.3000000000002</v>
      </c>
      <c r="N28" s="262">
        <v>8.8000000000000005E-3</v>
      </c>
      <c r="O28" s="102">
        <v>2.72</v>
      </c>
      <c r="P28" s="102">
        <v>0</v>
      </c>
      <c r="Q28" s="102">
        <v>0.56999999999999995</v>
      </c>
      <c r="R28" s="102">
        <v>0</v>
      </c>
      <c r="S28" s="102">
        <v>14.98</v>
      </c>
      <c r="T28" s="102">
        <v>0</v>
      </c>
      <c r="U28" s="102">
        <v>112</v>
      </c>
      <c r="V28" s="102" t="s">
        <v>76</v>
      </c>
      <c r="W28" s="102" t="s">
        <v>542</v>
      </c>
    </row>
    <row r="29" spans="1:23" x14ac:dyDescent="0.25">
      <c r="A29" s="7"/>
      <c r="B29" s="154"/>
      <c r="C29" s="102"/>
      <c r="D29" s="102"/>
      <c r="E29" s="27"/>
      <c r="F29" s="102"/>
      <c r="G29" s="71"/>
      <c r="H29" s="71"/>
      <c r="I29" s="102"/>
      <c r="J29" s="102"/>
      <c r="K29" s="102"/>
      <c r="L29" s="102"/>
      <c r="M29" s="114"/>
      <c r="N29" s="114"/>
      <c r="O29" s="102"/>
      <c r="P29" s="102"/>
      <c r="Q29" s="102"/>
      <c r="R29" s="102"/>
      <c r="S29" s="102"/>
      <c r="T29" s="102"/>
      <c r="U29" s="102"/>
      <c r="V29" s="102"/>
      <c r="W29" s="102"/>
    </row>
  </sheetData>
  <phoneticPr fontId="4" type="noConversion"/>
  <hyperlinks>
    <hyperlink ref="W4" location="refs!A1" display="paper NguyenHuynh 2008" xr:uid="{00000000-0004-0000-0000-000000000000}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AQ104"/>
  <sheetViews>
    <sheetView topLeftCell="A4" zoomScale="90" zoomScaleNormal="90" workbookViewId="0">
      <pane xSplit="12150" ySplit="1150" topLeftCell="AK1" activePane="bottomRight"/>
      <selection activeCell="A4" sqref="A1:A1048576"/>
      <selection pane="topRight" activeCell="AJ61" sqref="AJ61"/>
      <selection pane="bottomLeft" activeCell="J55" sqref="J55"/>
      <selection pane="bottomRight" activeCell="AL32" sqref="AL32"/>
    </sheetView>
  </sheetViews>
  <sheetFormatPr baseColWidth="10" defaultRowHeight="12.5" x14ac:dyDescent="0.25"/>
  <cols>
    <col min="1" max="1" width="19.54296875" style="125" customWidth="1"/>
    <col min="2" max="2" width="3" customWidth="1"/>
    <col min="3" max="3" width="6.81640625" customWidth="1"/>
    <col min="4" max="6" width="5.453125" customWidth="1"/>
    <col min="7" max="7" width="13" style="98" customWidth="1"/>
    <col min="8" max="8" width="10.7265625" style="98" customWidth="1"/>
    <col min="9" max="9" width="11.26953125" customWidth="1"/>
    <col min="10" max="10" width="12.7265625" customWidth="1"/>
    <col min="11" max="11" width="8.7265625" customWidth="1"/>
    <col min="12" max="12" width="9" customWidth="1"/>
    <col min="15" max="17" width="7.1796875" customWidth="1"/>
    <col min="18" max="18" width="10.7265625" style="168" customWidth="1"/>
    <col min="19" max="19" width="10" style="14" customWidth="1"/>
    <col min="20" max="20" width="7.1796875" customWidth="1"/>
    <col min="21" max="21" width="8.453125" customWidth="1"/>
    <col min="22" max="22" width="10.453125" style="16" customWidth="1"/>
    <col min="23" max="23" width="7.1796875" customWidth="1"/>
    <col min="24" max="24" width="8.1796875" customWidth="1"/>
    <col min="25" max="25" width="11.7265625" style="18" customWidth="1"/>
    <col min="26" max="27" width="8.1796875" customWidth="1"/>
    <col min="38" max="38" width="15.7265625" customWidth="1"/>
    <col min="39" max="39" width="13.1796875" customWidth="1"/>
  </cols>
  <sheetData>
    <row r="1" spans="1:39" s="206" customFormat="1" ht="16.899999999999999" customHeight="1" x14ac:dyDescent="0.25">
      <c r="A1" s="206" t="s">
        <v>5</v>
      </c>
      <c r="C1" s="206">
        <v>1</v>
      </c>
      <c r="D1" s="206">
        <f t="shared" ref="D1:AK1" si="0">1+C1</f>
        <v>2</v>
      </c>
      <c r="E1" s="206">
        <f t="shared" si="0"/>
        <v>3</v>
      </c>
      <c r="F1" s="206">
        <f t="shared" si="0"/>
        <v>4</v>
      </c>
      <c r="G1" s="207">
        <f t="shared" si="0"/>
        <v>5</v>
      </c>
      <c r="H1" s="207">
        <f t="shared" si="0"/>
        <v>6</v>
      </c>
      <c r="I1" s="206">
        <f t="shared" si="0"/>
        <v>7</v>
      </c>
      <c r="J1" s="206">
        <f t="shared" si="0"/>
        <v>8</v>
      </c>
      <c r="K1" s="206">
        <f t="shared" si="0"/>
        <v>9</v>
      </c>
      <c r="L1" s="206">
        <f t="shared" si="0"/>
        <v>10</v>
      </c>
      <c r="M1" s="206">
        <f t="shared" si="0"/>
        <v>11</v>
      </c>
      <c r="N1" s="206">
        <f t="shared" si="0"/>
        <v>12</v>
      </c>
      <c r="O1" s="206">
        <f t="shared" si="0"/>
        <v>13</v>
      </c>
      <c r="P1" s="206">
        <f t="shared" si="0"/>
        <v>14</v>
      </c>
      <c r="Q1" s="206">
        <f t="shared" si="0"/>
        <v>15</v>
      </c>
      <c r="R1" s="206">
        <f t="shared" si="0"/>
        <v>16</v>
      </c>
      <c r="S1" s="206">
        <f t="shared" si="0"/>
        <v>17</v>
      </c>
      <c r="T1" s="206">
        <f t="shared" si="0"/>
        <v>18</v>
      </c>
      <c r="U1" s="206">
        <f t="shared" si="0"/>
        <v>19</v>
      </c>
      <c r="V1" s="206">
        <f t="shared" si="0"/>
        <v>20</v>
      </c>
      <c r="W1" s="206">
        <f t="shared" si="0"/>
        <v>21</v>
      </c>
      <c r="X1" s="206">
        <f t="shared" si="0"/>
        <v>22</v>
      </c>
      <c r="Y1" s="206">
        <f t="shared" si="0"/>
        <v>23</v>
      </c>
      <c r="Z1" s="206">
        <f t="shared" si="0"/>
        <v>24</v>
      </c>
      <c r="AA1" s="206">
        <f t="shared" si="0"/>
        <v>25</v>
      </c>
      <c r="AB1" s="206">
        <f t="shared" si="0"/>
        <v>26</v>
      </c>
      <c r="AC1" s="206">
        <f t="shared" si="0"/>
        <v>27</v>
      </c>
      <c r="AD1" s="206">
        <f t="shared" si="0"/>
        <v>28</v>
      </c>
      <c r="AE1" s="206">
        <f t="shared" si="0"/>
        <v>29</v>
      </c>
      <c r="AF1" s="206">
        <f t="shared" si="0"/>
        <v>30</v>
      </c>
      <c r="AG1" s="206">
        <f t="shared" si="0"/>
        <v>31</v>
      </c>
      <c r="AH1" s="206">
        <f t="shared" si="0"/>
        <v>32</v>
      </c>
      <c r="AI1" s="206">
        <f t="shared" si="0"/>
        <v>33</v>
      </c>
      <c r="AJ1" s="206">
        <f t="shared" si="0"/>
        <v>34</v>
      </c>
      <c r="AK1" s="206">
        <f t="shared" si="0"/>
        <v>35</v>
      </c>
    </row>
    <row r="2" spans="1:39" s="125" customFormat="1" x14ac:dyDescent="0.25">
      <c r="A2" s="125" t="s">
        <v>23</v>
      </c>
      <c r="C2" s="125" t="s">
        <v>24</v>
      </c>
      <c r="D2" s="125" t="s">
        <v>6</v>
      </c>
      <c r="E2" s="125" t="s">
        <v>7</v>
      </c>
      <c r="F2" s="125" t="s">
        <v>25</v>
      </c>
      <c r="G2" s="208" t="s">
        <v>26</v>
      </c>
      <c r="H2" s="208" t="s">
        <v>27</v>
      </c>
      <c r="I2" s="125" t="s">
        <v>28</v>
      </c>
      <c r="J2" s="125" t="s">
        <v>0</v>
      </c>
      <c r="K2" s="125" t="s">
        <v>1</v>
      </c>
      <c r="L2" s="125" t="s">
        <v>29</v>
      </c>
      <c r="M2" s="125" t="s">
        <v>30</v>
      </c>
      <c r="N2" s="125" t="s">
        <v>31</v>
      </c>
      <c r="O2" s="125" t="s">
        <v>32</v>
      </c>
      <c r="P2" s="125" t="s">
        <v>33</v>
      </c>
      <c r="Q2" s="125" t="s">
        <v>34</v>
      </c>
      <c r="R2" s="209" t="s">
        <v>35</v>
      </c>
      <c r="S2" s="210" t="s">
        <v>36</v>
      </c>
      <c r="T2" s="125" t="s">
        <v>37</v>
      </c>
      <c r="U2" s="125" t="s">
        <v>38</v>
      </c>
      <c r="V2" s="211" t="s">
        <v>39</v>
      </c>
      <c r="W2" s="125" t="s">
        <v>40</v>
      </c>
      <c r="X2" s="125" t="s">
        <v>38</v>
      </c>
      <c r="Y2" s="212" t="s">
        <v>39</v>
      </c>
      <c r="Z2" s="125" t="s">
        <v>41</v>
      </c>
      <c r="AA2" s="125" t="s">
        <v>42</v>
      </c>
      <c r="AB2" s="125" t="s">
        <v>43</v>
      </c>
      <c r="AC2" s="125" t="s">
        <v>44</v>
      </c>
      <c r="AD2" s="125" t="s">
        <v>45</v>
      </c>
      <c r="AE2" s="125" t="s">
        <v>46</v>
      </c>
      <c r="AF2" s="125" t="s">
        <v>47</v>
      </c>
      <c r="AG2" s="125" t="s">
        <v>48</v>
      </c>
      <c r="AH2" s="125" t="s">
        <v>49</v>
      </c>
      <c r="AI2" s="125" t="s">
        <v>50</v>
      </c>
      <c r="AJ2" s="125" t="s">
        <v>51</v>
      </c>
      <c r="AK2" s="125" t="s">
        <v>52</v>
      </c>
    </row>
    <row r="3" spans="1:39" x14ac:dyDescent="0.25">
      <c r="A3" s="125" t="s">
        <v>53</v>
      </c>
    </row>
    <row r="4" spans="1:39" s="65" customFormat="1" ht="15.5" x14ac:dyDescent="0.35">
      <c r="A4" s="126">
        <v>11</v>
      </c>
      <c r="B4" t="s">
        <v>465</v>
      </c>
      <c r="C4" s="65">
        <v>1.2E-2</v>
      </c>
      <c r="D4" s="65">
        <v>3.492</v>
      </c>
      <c r="E4" s="65">
        <v>1.0558E-2</v>
      </c>
      <c r="F4" s="65">
        <v>0.1469</v>
      </c>
      <c r="G4" s="98">
        <v>737.10799999999995</v>
      </c>
      <c r="H4" s="98">
        <v>6.3160100000000003</v>
      </c>
      <c r="I4" s="65">
        <v>0.12</v>
      </c>
      <c r="J4" s="65">
        <v>0</v>
      </c>
      <c r="K4" s="65">
        <v>0</v>
      </c>
      <c r="L4" s="65">
        <v>0</v>
      </c>
      <c r="M4" s="65">
        <v>0</v>
      </c>
      <c r="N4" s="43">
        <v>6.2536571399999996</v>
      </c>
      <c r="O4" s="65">
        <v>0</v>
      </c>
      <c r="P4" s="65">
        <v>0</v>
      </c>
      <c r="Q4" s="65">
        <v>0</v>
      </c>
      <c r="R4" s="169">
        <v>0</v>
      </c>
      <c r="S4" s="66">
        <v>0</v>
      </c>
      <c r="T4" s="65">
        <v>0</v>
      </c>
      <c r="U4" s="65">
        <v>0</v>
      </c>
      <c r="V4" s="67">
        <v>0</v>
      </c>
      <c r="W4" s="65">
        <v>0</v>
      </c>
      <c r="X4" s="65">
        <v>0</v>
      </c>
      <c r="Y4" s="68">
        <v>0</v>
      </c>
      <c r="Z4" s="65">
        <v>0</v>
      </c>
      <c r="AA4" s="65">
        <v>0</v>
      </c>
      <c r="AB4" s="65">
        <v>-1.09812</v>
      </c>
      <c r="AC4" s="65">
        <v>0</v>
      </c>
      <c r="AD4" s="65">
        <v>0</v>
      </c>
      <c r="AE4" s="65">
        <v>0</v>
      </c>
      <c r="AF4" s="65">
        <v>0</v>
      </c>
      <c r="AG4" s="65">
        <v>0</v>
      </c>
      <c r="AH4" s="65">
        <v>0</v>
      </c>
      <c r="AI4" s="65">
        <v>0</v>
      </c>
      <c r="AJ4" s="65">
        <v>0</v>
      </c>
      <c r="AK4" s="65">
        <v>0</v>
      </c>
      <c r="AL4" s="64" t="s">
        <v>392</v>
      </c>
      <c r="AM4" s="64" t="s">
        <v>396</v>
      </c>
    </row>
    <row r="5" spans="1:39" s="65" customFormat="1" x14ac:dyDescent="0.25">
      <c r="A5" s="127">
        <v>1101</v>
      </c>
      <c r="B5" t="s">
        <v>465</v>
      </c>
      <c r="C5" s="65">
        <v>0</v>
      </c>
      <c r="D5" s="65">
        <v>0</v>
      </c>
      <c r="E5" s="65">
        <v>0</v>
      </c>
      <c r="F5" s="65">
        <v>0</v>
      </c>
      <c r="G5" s="98">
        <v>0</v>
      </c>
      <c r="H5" s="98">
        <v>0</v>
      </c>
      <c r="I5" s="65">
        <v>0.12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169">
        <v>0</v>
      </c>
      <c r="S5" s="66">
        <v>0</v>
      </c>
      <c r="T5" s="65">
        <v>0</v>
      </c>
      <c r="U5" s="65">
        <v>0</v>
      </c>
      <c r="V5" s="67">
        <v>0</v>
      </c>
      <c r="W5" s="65">
        <v>0</v>
      </c>
      <c r="X5" s="65">
        <v>0</v>
      </c>
      <c r="Y5" s="65">
        <v>0</v>
      </c>
      <c r="Z5" s="65">
        <v>0</v>
      </c>
      <c r="AA5" s="65">
        <v>0</v>
      </c>
      <c r="AB5" s="65">
        <v>4.5096700000000003E-2</v>
      </c>
      <c r="AC5" s="65">
        <v>0</v>
      </c>
      <c r="AD5" s="65">
        <v>0</v>
      </c>
      <c r="AE5" s="65">
        <v>0</v>
      </c>
      <c r="AF5" s="65">
        <v>0</v>
      </c>
      <c r="AG5" s="65">
        <v>0</v>
      </c>
      <c r="AH5" s="65">
        <v>0</v>
      </c>
      <c r="AI5" s="65">
        <v>0</v>
      </c>
      <c r="AJ5" s="65">
        <v>0</v>
      </c>
      <c r="AK5" s="65">
        <v>0</v>
      </c>
      <c r="AL5" s="64" t="s">
        <v>393</v>
      </c>
    </row>
    <row r="6" spans="1:39" s="65" customFormat="1" x14ac:dyDescent="0.25">
      <c r="A6" s="127">
        <v>1102</v>
      </c>
      <c r="B6" t="s">
        <v>465</v>
      </c>
      <c r="C6" s="65">
        <v>0</v>
      </c>
      <c r="D6" s="65">
        <v>0</v>
      </c>
      <c r="E6" s="65">
        <v>0</v>
      </c>
      <c r="F6" s="65">
        <v>0</v>
      </c>
      <c r="G6" s="98">
        <v>0</v>
      </c>
      <c r="H6" s="98">
        <v>0</v>
      </c>
      <c r="I6" s="65">
        <v>0.12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169">
        <v>0</v>
      </c>
      <c r="S6" s="66">
        <v>0</v>
      </c>
      <c r="T6" s="65">
        <v>0</v>
      </c>
      <c r="U6" s="65">
        <v>0</v>
      </c>
      <c r="V6" s="67">
        <v>0</v>
      </c>
      <c r="W6" s="65">
        <v>0</v>
      </c>
      <c r="X6" s="65">
        <v>0</v>
      </c>
      <c r="Y6" s="65">
        <v>0</v>
      </c>
      <c r="Z6" s="65">
        <v>0</v>
      </c>
      <c r="AA6" s="65">
        <v>0</v>
      </c>
      <c r="AB6" s="65">
        <v>-0.26350400000000002</v>
      </c>
      <c r="AC6" s="65">
        <v>0</v>
      </c>
      <c r="AD6" s="65">
        <v>0</v>
      </c>
      <c r="AE6" s="65">
        <v>0</v>
      </c>
      <c r="AF6" s="65">
        <v>0</v>
      </c>
      <c r="AG6" s="65">
        <v>0</v>
      </c>
      <c r="AH6" s="65">
        <v>0</v>
      </c>
      <c r="AI6" s="65">
        <v>0</v>
      </c>
      <c r="AJ6" s="65">
        <v>0</v>
      </c>
      <c r="AK6" s="65">
        <v>0</v>
      </c>
      <c r="AL6" s="64" t="s">
        <v>394</v>
      </c>
    </row>
    <row r="7" spans="1:39" s="65" customFormat="1" x14ac:dyDescent="0.25">
      <c r="A7" s="127">
        <v>1103</v>
      </c>
      <c r="B7" t="s">
        <v>465</v>
      </c>
      <c r="C7" s="65">
        <v>0</v>
      </c>
      <c r="D7" s="65">
        <v>0</v>
      </c>
      <c r="E7" s="65">
        <v>0</v>
      </c>
      <c r="F7" s="65">
        <v>0</v>
      </c>
      <c r="G7" s="98">
        <v>0</v>
      </c>
      <c r="H7" s="98">
        <v>0</v>
      </c>
      <c r="I7" s="65">
        <v>0.12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169">
        <v>0</v>
      </c>
      <c r="S7" s="66">
        <v>0</v>
      </c>
      <c r="T7" s="65">
        <v>0</v>
      </c>
      <c r="U7" s="65">
        <v>0</v>
      </c>
      <c r="V7" s="67">
        <v>0</v>
      </c>
      <c r="W7" s="65">
        <v>0</v>
      </c>
      <c r="X7" s="65">
        <v>0</v>
      </c>
      <c r="Y7" s="65">
        <v>0</v>
      </c>
      <c r="Z7" s="65">
        <v>0</v>
      </c>
      <c r="AA7" s="65">
        <v>0</v>
      </c>
      <c r="AB7" s="65">
        <v>0.37765399999999999</v>
      </c>
      <c r="AC7" s="65">
        <v>0</v>
      </c>
      <c r="AD7" s="65">
        <v>0</v>
      </c>
      <c r="AE7" s="65">
        <v>0</v>
      </c>
      <c r="AF7" s="65">
        <v>0</v>
      </c>
      <c r="AG7" s="65">
        <v>0</v>
      </c>
      <c r="AH7" s="65">
        <v>0</v>
      </c>
      <c r="AI7" s="65">
        <v>0</v>
      </c>
      <c r="AJ7" s="65">
        <v>0</v>
      </c>
      <c r="AK7" s="65">
        <v>0</v>
      </c>
      <c r="AL7" s="64" t="s">
        <v>395</v>
      </c>
    </row>
    <row r="8" spans="1:39" s="1" customFormat="1" ht="15" x14ac:dyDescent="0.3">
      <c r="A8" s="255">
        <v>1</v>
      </c>
      <c r="B8" t="s">
        <v>465</v>
      </c>
      <c r="C8" s="1">
        <v>1.4999999999999999E-2</v>
      </c>
      <c r="D8" s="1">
        <v>1.6780999999999999</v>
      </c>
      <c r="E8" s="1">
        <v>1.9904000000000002E-2</v>
      </c>
      <c r="F8" s="1">
        <v>0.29599999999999999</v>
      </c>
      <c r="G8" s="103">
        <v>189.962807</v>
      </c>
      <c r="H8" s="103">
        <v>3.4872532999999999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9">
        <v>22.754963</v>
      </c>
      <c r="O8" s="1">
        <v>0</v>
      </c>
      <c r="P8" s="1">
        <v>0</v>
      </c>
      <c r="Q8" s="1">
        <v>0</v>
      </c>
      <c r="R8" s="167">
        <v>0</v>
      </c>
      <c r="S8" s="13">
        <v>0</v>
      </c>
      <c r="T8" s="1">
        <v>0</v>
      </c>
      <c r="U8" s="1">
        <v>0</v>
      </c>
      <c r="V8" s="15">
        <v>0</v>
      </c>
      <c r="W8" s="1">
        <v>0</v>
      </c>
      <c r="X8" s="1">
        <v>0</v>
      </c>
      <c r="Y8" s="17">
        <v>0</v>
      </c>
      <c r="Z8" s="1">
        <v>0</v>
      </c>
      <c r="AA8" s="1">
        <v>0</v>
      </c>
      <c r="AB8" s="1">
        <v>0.78660348999999996</v>
      </c>
      <c r="AC8" s="1">
        <v>0.55273983000000004</v>
      </c>
      <c r="AD8" s="1">
        <v>0.34244670999999999</v>
      </c>
      <c r="AE8" s="1">
        <v>0.30290246999999998</v>
      </c>
      <c r="AF8" s="1">
        <v>0.27407953000000002</v>
      </c>
      <c r="AG8" s="8">
        <v>-2.8799999999999999E-2</v>
      </c>
      <c r="AH8" s="8">
        <v>0.41820000000000002</v>
      </c>
      <c r="AI8" s="1">
        <v>0</v>
      </c>
      <c r="AJ8" s="1">
        <v>0</v>
      </c>
      <c r="AK8" s="1">
        <v>0</v>
      </c>
      <c r="AL8" s="1" t="s">
        <v>8</v>
      </c>
      <c r="AM8" s="1" t="s">
        <v>119</v>
      </c>
    </row>
    <row r="9" spans="1:39" s="1" customFormat="1" ht="15" x14ac:dyDescent="0.3">
      <c r="A9" s="124">
        <v>2</v>
      </c>
      <c r="B9" t="s">
        <v>465</v>
      </c>
      <c r="C9" s="1">
        <v>1.4E-2</v>
      </c>
      <c r="D9" s="1">
        <v>3.492</v>
      </c>
      <c r="E9" s="1">
        <v>1.0558E-2</v>
      </c>
      <c r="F9" s="1">
        <v>0.1469</v>
      </c>
      <c r="G9" s="103">
        <v>261.08661439999997</v>
      </c>
      <c r="H9" s="103">
        <v>3.9307822200000002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9">
        <v>6.2536571399999996</v>
      </c>
      <c r="O9" s="1">
        <v>0</v>
      </c>
      <c r="P9" s="1">
        <v>0</v>
      </c>
      <c r="Q9" s="1">
        <v>0</v>
      </c>
      <c r="R9" s="167">
        <v>0</v>
      </c>
      <c r="S9" s="13">
        <v>0</v>
      </c>
      <c r="T9" s="1">
        <v>0</v>
      </c>
      <c r="U9" s="1">
        <v>0</v>
      </c>
      <c r="V9" s="15">
        <v>0</v>
      </c>
      <c r="W9" s="1">
        <v>0</v>
      </c>
      <c r="X9" s="1">
        <v>0</v>
      </c>
      <c r="Y9" s="17">
        <v>0</v>
      </c>
      <c r="Z9" s="1">
        <v>0</v>
      </c>
      <c r="AA9" s="1">
        <v>0</v>
      </c>
      <c r="AB9" s="1">
        <v>0.38209310000000002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 t="s">
        <v>9</v>
      </c>
      <c r="AM9" s="1" t="s">
        <v>120</v>
      </c>
    </row>
    <row r="10" spans="1:39" ht="15" x14ac:dyDescent="0.3">
      <c r="A10" s="125">
        <v>3</v>
      </c>
      <c r="B10" t="s">
        <v>465</v>
      </c>
      <c r="C10">
        <v>1.3000000000000001E-2</v>
      </c>
      <c r="D10">
        <v>3.492</v>
      </c>
      <c r="E10">
        <v>1.0558E-2</v>
      </c>
      <c r="F10">
        <v>0.1469</v>
      </c>
      <c r="G10" s="104">
        <v>402.02315808999998</v>
      </c>
      <c r="H10" s="104">
        <v>4.9251562199999999</v>
      </c>
      <c r="I10">
        <v>0</v>
      </c>
      <c r="J10">
        <v>0</v>
      </c>
      <c r="K10">
        <v>0</v>
      </c>
      <c r="L10">
        <v>0</v>
      </c>
      <c r="M10">
        <v>0</v>
      </c>
      <c r="N10" s="9">
        <v>6.2536571399999996</v>
      </c>
      <c r="O10">
        <v>0</v>
      </c>
      <c r="P10">
        <v>0</v>
      </c>
      <c r="Q10">
        <v>0</v>
      </c>
      <c r="R10" s="168">
        <v>0</v>
      </c>
      <c r="S10" s="14">
        <v>0</v>
      </c>
      <c r="T10">
        <v>0</v>
      </c>
      <c r="U10">
        <v>0</v>
      </c>
      <c r="V10" s="16">
        <v>0</v>
      </c>
      <c r="W10">
        <v>0</v>
      </c>
      <c r="X10">
        <v>0</v>
      </c>
      <c r="Y10" s="18">
        <v>0</v>
      </c>
      <c r="Z10">
        <v>0</v>
      </c>
      <c r="AA10">
        <v>0</v>
      </c>
      <c r="AB10">
        <v>0.2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10</v>
      </c>
    </row>
    <row r="11" spans="1:39" x14ac:dyDescent="0.25">
      <c r="A11" s="125">
        <v>4</v>
      </c>
      <c r="B11" t="s">
        <v>465</v>
      </c>
      <c r="C11">
        <v>1.4E-2</v>
      </c>
      <c r="D11">
        <v>3.492</v>
      </c>
      <c r="E11">
        <v>1.0558E-2</v>
      </c>
      <c r="F11">
        <v>0.1469</v>
      </c>
      <c r="G11" s="105">
        <v>297.10199999999998</v>
      </c>
      <c r="H11" s="112">
        <v>4.4740000000000002</v>
      </c>
      <c r="I11" s="10">
        <v>0</v>
      </c>
      <c r="J11">
        <v>0</v>
      </c>
      <c r="K11">
        <v>0</v>
      </c>
      <c r="L11">
        <v>0</v>
      </c>
      <c r="M11">
        <v>0</v>
      </c>
      <c r="N11">
        <v>7.1999963566862437</v>
      </c>
      <c r="O11">
        <v>0</v>
      </c>
      <c r="P11">
        <v>0</v>
      </c>
      <c r="Q11">
        <v>0</v>
      </c>
      <c r="R11" s="168">
        <v>0</v>
      </c>
      <c r="S11" s="14">
        <v>0</v>
      </c>
      <c r="T11">
        <v>0</v>
      </c>
      <c r="U11">
        <v>0</v>
      </c>
      <c r="V11" s="16">
        <v>0</v>
      </c>
      <c r="W11">
        <v>0</v>
      </c>
      <c r="X11">
        <v>0</v>
      </c>
      <c r="Y11" s="18">
        <v>0</v>
      </c>
      <c r="Z11">
        <v>0</v>
      </c>
      <c r="AA11">
        <v>0</v>
      </c>
      <c r="AB11" s="4">
        <v>0.30599999999999999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65</v>
      </c>
      <c r="AM11" t="s">
        <v>379</v>
      </c>
    </row>
    <row r="12" spans="1:39" x14ac:dyDescent="0.25">
      <c r="A12" s="125">
        <v>401</v>
      </c>
      <c r="B12" t="s">
        <v>465</v>
      </c>
      <c r="C12">
        <v>1.4E-2</v>
      </c>
      <c r="D12">
        <v>3.492</v>
      </c>
      <c r="E12">
        <v>1.0558E-2</v>
      </c>
      <c r="F12">
        <v>0.1469</v>
      </c>
      <c r="G12" s="105">
        <v>353.32</v>
      </c>
      <c r="H12" s="112">
        <v>2.1779999999999999</v>
      </c>
      <c r="I12" s="10">
        <v>0</v>
      </c>
      <c r="J12">
        <v>0</v>
      </c>
      <c r="K12">
        <v>0</v>
      </c>
      <c r="L12">
        <v>0</v>
      </c>
      <c r="M12">
        <v>0</v>
      </c>
      <c r="N12">
        <v>9.3783931932534799</v>
      </c>
      <c r="O12">
        <v>0</v>
      </c>
      <c r="P12">
        <v>0</v>
      </c>
      <c r="Q12">
        <v>0</v>
      </c>
      <c r="R12" s="168">
        <v>0</v>
      </c>
      <c r="S12" s="14">
        <v>0</v>
      </c>
      <c r="T12">
        <v>0</v>
      </c>
      <c r="U12">
        <v>0</v>
      </c>
      <c r="V12" s="16">
        <v>0</v>
      </c>
      <c r="W12">
        <v>0</v>
      </c>
      <c r="X12">
        <v>0</v>
      </c>
      <c r="Y12" s="18">
        <v>0</v>
      </c>
      <c r="Z12">
        <v>0</v>
      </c>
      <c r="AA12">
        <v>0</v>
      </c>
      <c r="AB12" s="4">
        <v>0.32600000000000001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77</v>
      </c>
      <c r="AM12" t="s">
        <v>379</v>
      </c>
    </row>
    <row r="13" spans="1:39" x14ac:dyDescent="0.25">
      <c r="A13" s="125" t="s">
        <v>64</v>
      </c>
      <c r="B13" t="s">
        <v>465</v>
      </c>
    </row>
    <row r="14" spans="1:39" x14ac:dyDescent="0.25">
      <c r="A14" s="254">
        <v>6</v>
      </c>
      <c r="B14" t="s">
        <v>465</v>
      </c>
      <c r="C14">
        <v>1.2E-2</v>
      </c>
      <c r="D14">
        <v>1.6780999999999999</v>
      </c>
      <c r="E14">
        <v>1.9904000000000002E-2</v>
      </c>
      <c r="F14">
        <v>0</v>
      </c>
      <c r="G14" s="98">
        <v>287.38728099999997</v>
      </c>
      <c r="H14" s="98">
        <v>3.8614380000000001</v>
      </c>
      <c r="I14">
        <v>0</v>
      </c>
      <c r="J14">
        <v>0</v>
      </c>
      <c r="K14">
        <v>0</v>
      </c>
      <c r="L14">
        <v>0</v>
      </c>
      <c r="M14">
        <v>0</v>
      </c>
      <c r="N14" s="19">
        <v>22</v>
      </c>
      <c r="O14">
        <v>0</v>
      </c>
      <c r="P14">
        <v>0</v>
      </c>
      <c r="Q14">
        <v>0</v>
      </c>
      <c r="R14" s="168">
        <v>0</v>
      </c>
      <c r="S14" s="14">
        <v>0</v>
      </c>
      <c r="T14">
        <v>0</v>
      </c>
      <c r="U14">
        <v>0</v>
      </c>
      <c r="V14" s="16">
        <v>0</v>
      </c>
      <c r="W14">
        <v>0</v>
      </c>
      <c r="X14">
        <v>0</v>
      </c>
      <c r="Y14" s="18">
        <v>0</v>
      </c>
      <c r="Z14">
        <v>0</v>
      </c>
      <c r="AA14">
        <v>0</v>
      </c>
      <c r="AB14">
        <v>0</v>
      </c>
      <c r="AC14">
        <v>0.31342753200000001</v>
      </c>
      <c r="AD14">
        <v>0.29656732499999999</v>
      </c>
      <c r="AE14">
        <v>-1.686E-2</v>
      </c>
      <c r="AF14">
        <v>0.34714800000000001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79</v>
      </c>
      <c r="AM14" s="101" t="s">
        <v>474</v>
      </c>
    </row>
    <row r="15" spans="1:39" ht="13" x14ac:dyDescent="0.3">
      <c r="A15" s="125">
        <v>5</v>
      </c>
      <c r="B15" t="s">
        <v>465</v>
      </c>
      <c r="C15">
        <v>1.4E-2</v>
      </c>
      <c r="D15">
        <v>3.492</v>
      </c>
      <c r="E15">
        <v>1.0558E-2</v>
      </c>
      <c r="F15">
        <v>0.1469</v>
      </c>
      <c r="G15" s="98">
        <v>226.11781719999999</v>
      </c>
      <c r="H15" s="98">
        <v>3.63394628</v>
      </c>
      <c r="I15">
        <v>0</v>
      </c>
      <c r="J15">
        <v>0</v>
      </c>
      <c r="K15">
        <v>0</v>
      </c>
      <c r="L15">
        <v>0</v>
      </c>
      <c r="M15">
        <v>0</v>
      </c>
      <c r="N15" s="3">
        <v>12.99154098</v>
      </c>
      <c r="O15">
        <v>0</v>
      </c>
      <c r="P15">
        <v>0</v>
      </c>
      <c r="Q15">
        <v>0</v>
      </c>
      <c r="R15" s="168">
        <v>0</v>
      </c>
      <c r="S15" s="14">
        <v>0</v>
      </c>
      <c r="T15">
        <v>0</v>
      </c>
      <c r="U15">
        <v>1</v>
      </c>
      <c r="V15" s="16">
        <v>0</v>
      </c>
      <c r="W15">
        <v>0</v>
      </c>
      <c r="X15">
        <v>0</v>
      </c>
      <c r="Y15" s="18">
        <v>0</v>
      </c>
      <c r="Z15">
        <v>0</v>
      </c>
      <c r="AA15">
        <v>0</v>
      </c>
      <c r="AB15">
        <v>0.53609322999999998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78</v>
      </c>
    </row>
    <row r="16" spans="1:39" x14ac:dyDescent="0.25">
      <c r="A16" s="125" t="s">
        <v>22</v>
      </c>
      <c r="B16" t="s">
        <v>465</v>
      </c>
    </row>
    <row r="17" spans="1:40" x14ac:dyDescent="0.25">
      <c r="A17" s="125">
        <v>10</v>
      </c>
      <c r="B17" t="s">
        <v>465</v>
      </c>
      <c r="C17">
        <v>1.2E-2</v>
      </c>
      <c r="D17">
        <v>1.6780999999999999</v>
      </c>
      <c r="E17">
        <v>1.9904000000000002E-2</v>
      </c>
      <c r="F17">
        <v>0.29599999999999999</v>
      </c>
      <c r="G17" s="98">
        <v>391.54103029999999</v>
      </c>
      <c r="H17" s="98">
        <v>4.2783160599999999</v>
      </c>
      <c r="I17">
        <v>0</v>
      </c>
      <c r="J17">
        <v>0</v>
      </c>
      <c r="K17">
        <v>0</v>
      </c>
      <c r="L17">
        <v>0</v>
      </c>
      <c r="M17">
        <v>0</v>
      </c>
      <c r="N17">
        <v>3.8805254200000001</v>
      </c>
      <c r="O17">
        <v>0</v>
      </c>
      <c r="P17">
        <v>0</v>
      </c>
      <c r="Q17">
        <v>0</v>
      </c>
      <c r="R17" s="168">
        <v>0</v>
      </c>
      <c r="S17" s="14">
        <v>0</v>
      </c>
      <c r="T17">
        <v>0</v>
      </c>
      <c r="U17">
        <v>0</v>
      </c>
      <c r="V17" s="16">
        <v>0</v>
      </c>
      <c r="W17">
        <v>0</v>
      </c>
      <c r="X17">
        <v>0</v>
      </c>
      <c r="Y17" s="18">
        <v>0</v>
      </c>
      <c r="Z17">
        <v>0</v>
      </c>
      <c r="AA17">
        <v>0</v>
      </c>
      <c r="AB17">
        <v>1.5648999999999999E-3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86</v>
      </c>
      <c r="AM17" s="6" t="s">
        <v>142</v>
      </c>
    </row>
    <row r="18" spans="1:40" x14ac:dyDescent="0.25">
      <c r="A18" s="125">
        <v>9</v>
      </c>
      <c r="B18" t="s">
        <v>465</v>
      </c>
      <c r="C18">
        <v>1.3000000000000001E-2</v>
      </c>
      <c r="D18">
        <v>1.6780999999999999</v>
      </c>
      <c r="E18">
        <v>1.9904000000000002E-2</v>
      </c>
      <c r="F18">
        <v>0.29599999999999999</v>
      </c>
      <c r="G18" s="98">
        <v>294.22354519999999</v>
      </c>
      <c r="H18" s="98">
        <v>3.7572138000000002</v>
      </c>
      <c r="I18">
        <v>0</v>
      </c>
      <c r="J18">
        <v>0</v>
      </c>
      <c r="K18">
        <v>0</v>
      </c>
      <c r="L18">
        <v>0</v>
      </c>
      <c r="M18">
        <v>0</v>
      </c>
      <c r="N18">
        <v>8.4506485900000001</v>
      </c>
      <c r="O18">
        <v>0</v>
      </c>
      <c r="P18">
        <v>0</v>
      </c>
      <c r="Q18">
        <v>0</v>
      </c>
      <c r="R18" s="168">
        <v>0</v>
      </c>
      <c r="S18" s="14">
        <v>0</v>
      </c>
      <c r="T18">
        <v>0</v>
      </c>
      <c r="U18">
        <v>0</v>
      </c>
      <c r="V18" s="16">
        <v>0</v>
      </c>
      <c r="W18">
        <v>0</v>
      </c>
      <c r="X18">
        <v>0</v>
      </c>
      <c r="Y18" s="18">
        <v>0</v>
      </c>
      <c r="Z18">
        <v>0</v>
      </c>
      <c r="AA18">
        <v>0</v>
      </c>
      <c r="AB18">
        <v>0.38049926000000001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85</v>
      </c>
      <c r="AM18" s="6" t="s">
        <v>141</v>
      </c>
    </row>
    <row r="19" spans="1:40" x14ac:dyDescent="0.25">
      <c r="A19" s="254">
        <v>901</v>
      </c>
      <c r="B19" t="s">
        <v>465</v>
      </c>
      <c r="C19">
        <v>1.2E-2</v>
      </c>
      <c r="D19">
        <v>1.6780999999999999</v>
      </c>
      <c r="E19">
        <v>1.9904000000000002E-2</v>
      </c>
      <c r="F19">
        <v>0.29599999999999999</v>
      </c>
      <c r="G19" s="98">
        <v>698.74199999999996</v>
      </c>
      <c r="H19" s="98">
        <v>4.4440999999999997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 s="168">
        <v>0</v>
      </c>
      <c r="S19" s="14">
        <v>0</v>
      </c>
      <c r="T19">
        <v>0</v>
      </c>
      <c r="U19">
        <v>0</v>
      </c>
      <c r="V19" s="16">
        <v>0</v>
      </c>
      <c r="W19">
        <v>0</v>
      </c>
      <c r="X19">
        <v>0</v>
      </c>
      <c r="Y19" s="18">
        <v>0</v>
      </c>
      <c r="Z19">
        <v>0</v>
      </c>
      <c r="AA19">
        <v>0</v>
      </c>
      <c r="AB19">
        <v>2.0000000000000001E-4</v>
      </c>
      <c r="AC19">
        <v>2.18E-2</v>
      </c>
      <c r="AD19">
        <v>3.4299999999999997E-2</v>
      </c>
      <c r="AE19">
        <v>4.2000000000000003E-2</v>
      </c>
      <c r="AF19">
        <v>4.99E-2</v>
      </c>
      <c r="AG19">
        <v>5.04E-2</v>
      </c>
      <c r="AH19">
        <v>5.3699999999999998E-2</v>
      </c>
      <c r="AI19">
        <v>0</v>
      </c>
      <c r="AJ19">
        <v>0</v>
      </c>
      <c r="AK19">
        <v>0</v>
      </c>
      <c r="AL19" t="s">
        <v>118</v>
      </c>
      <c r="AM19" t="s">
        <v>384</v>
      </c>
    </row>
    <row r="20" spans="1:40" s="101" customFormat="1" ht="13" thickBot="1" x14ac:dyDescent="0.3">
      <c r="A20" s="128">
        <v>902</v>
      </c>
      <c r="B20" s="115" t="s">
        <v>465</v>
      </c>
      <c r="C20" s="116">
        <v>1.2E-2</v>
      </c>
      <c r="D20" s="116">
        <v>1.6780999999999999</v>
      </c>
      <c r="E20" s="116">
        <v>1.9904000000000002E-2</v>
      </c>
      <c r="F20" s="116">
        <v>0.29599999999999999</v>
      </c>
      <c r="G20" s="116">
        <v>698.74199999999996</v>
      </c>
      <c r="H20" s="116">
        <v>4.4440999999999997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70">
        <v>0</v>
      </c>
      <c r="S20" s="161">
        <v>0</v>
      </c>
      <c r="T20" s="117">
        <v>0</v>
      </c>
      <c r="U20" s="117">
        <v>0</v>
      </c>
      <c r="V20" s="117">
        <v>0</v>
      </c>
      <c r="W20" s="116">
        <v>0</v>
      </c>
      <c r="X20" s="116">
        <v>0</v>
      </c>
      <c r="Y20" s="117">
        <v>0</v>
      </c>
      <c r="Z20" s="116">
        <v>0</v>
      </c>
      <c r="AA20" s="116">
        <v>0</v>
      </c>
      <c r="AB20" s="116">
        <v>2.0000000000000001E-4</v>
      </c>
      <c r="AC20" s="118">
        <v>-2.4739340652833699E-2</v>
      </c>
      <c r="AD20" s="116">
        <v>3.4299999999999997E-2</v>
      </c>
      <c r="AE20" s="116">
        <v>4.2000000000000003E-2</v>
      </c>
      <c r="AF20" s="116">
        <v>4.99E-2</v>
      </c>
      <c r="AG20" s="116">
        <v>5.04E-2</v>
      </c>
      <c r="AH20" s="116">
        <v>5.3699999999999998E-2</v>
      </c>
      <c r="AI20" s="116">
        <v>0</v>
      </c>
      <c r="AJ20" s="116">
        <v>0</v>
      </c>
      <c r="AK20" s="119">
        <v>0</v>
      </c>
      <c r="AL20" s="101" t="s">
        <v>480</v>
      </c>
      <c r="AM20" s="101" t="s">
        <v>481</v>
      </c>
    </row>
    <row r="21" spans="1:40" s="52" customFormat="1" ht="13.5" thickBot="1" x14ac:dyDescent="0.35">
      <c r="A21" s="255">
        <v>101</v>
      </c>
      <c r="B21" t="s">
        <v>465</v>
      </c>
      <c r="C21" s="52">
        <v>1.4999999999999999E-2</v>
      </c>
      <c r="D21" s="52">
        <v>1.6780999999999999</v>
      </c>
      <c r="E21" s="52">
        <v>1.9904000000000002E-2</v>
      </c>
      <c r="F21" s="52">
        <v>0.29599999999999999</v>
      </c>
      <c r="G21" s="106">
        <v>189.962807</v>
      </c>
      <c r="H21" s="106">
        <v>3.4872532999999999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3">
        <v>12.99154098</v>
      </c>
      <c r="O21" s="52">
        <v>0</v>
      </c>
      <c r="P21" s="52">
        <v>0</v>
      </c>
      <c r="Q21" s="52">
        <v>0</v>
      </c>
      <c r="R21" s="171">
        <v>0</v>
      </c>
      <c r="S21" s="54">
        <v>0</v>
      </c>
      <c r="T21" s="52">
        <v>0</v>
      </c>
      <c r="U21" s="52">
        <v>0</v>
      </c>
      <c r="V21" s="55">
        <v>0</v>
      </c>
      <c r="W21" s="52">
        <v>0</v>
      </c>
      <c r="X21" s="52">
        <v>0</v>
      </c>
      <c r="Y21" s="56">
        <v>0</v>
      </c>
      <c r="Z21" s="52">
        <v>0</v>
      </c>
      <c r="AA21" s="52">
        <v>0</v>
      </c>
      <c r="AB21" s="57">
        <v>0.78659999999999997</v>
      </c>
      <c r="AC21" s="47">
        <v>0.86209999999999998</v>
      </c>
      <c r="AD21" s="47">
        <v>0.79210000000000003</v>
      </c>
      <c r="AE21" s="47">
        <v>0.78659999999999997</v>
      </c>
      <c r="AF21" s="48">
        <v>0.79210000000000003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 t="s">
        <v>88</v>
      </c>
      <c r="AM21" s="1" t="s">
        <v>397</v>
      </c>
    </row>
    <row r="22" spans="1:40" ht="13" x14ac:dyDescent="0.3">
      <c r="A22" s="125">
        <v>102</v>
      </c>
      <c r="B22" t="s">
        <v>465</v>
      </c>
      <c r="C22">
        <v>1.4999999999999999E-2</v>
      </c>
      <c r="D22">
        <v>1.6780999999999999</v>
      </c>
      <c r="E22">
        <v>1.9904000000000002E-2</v>
      </c>
      <c r="F22">
        <v>0.29599999999999999</v>
      </c>
      <c r="G22" s="98">
        <v>189.962807</v>
      </c>
      <c r="H22" s="98">
        <v>3.4872532999999999</v>
      </c>
      <c r="I22">
        <v>0</v>
      </c>
      <c r="J22">
        <v>0</v>
      </c>
      <c r="K22">
        <v>0</v>
      </c>
      <c r="L22">
        <v>0</v>
      </c>
      <c r="M22">
        <v>0</v>
      </c>
      <c r="N22" s="3">
        <v>12.99154098</v>
      </c>
      <c r="O22">
        <v>0</v>
      </c>
      <c r="P22">
        <v>0</v>
      </c>
      <c r="Q22">
        <v>0</v>
      </c>
      <c r="R22" s="168">
        <v>0</v>
      </c>
      <c r="S22" s="14">
        <v>0</v>
      </c>
      <c r="T22">
        <v>0</v>
      </c>
      <c r="U22">
        <v>0</v>
      </c>
      <c r="V22" s="16">
        <v>0</v>
      </c>
      <c r="W22">
        <v>0</v>
      </c>
      <c r="X22">
        <v>0</v>
      </c>
      <c r="Y22" s="18">
        <v>0</v>
      </c>
      <c r="Z22">
        <v>0</v>
      </c>
      <c r="AA22">
        <v>0</v>
      </c>
      <c r="AB22">
        <v>0.81716650000000002</v>
      </c>
      <c r="AC22">
        <v>0.79370870000000004</v>
      </c>
      <c r="AD22">
        <v>0.76746499999999995</v>
      </c>
      <c r="AE22">
        <v>0.77666500000000005</v>
      </c>
      <c r="AF22">
        <v>0.79229749999999999</v>
      </c>
      <c r="AG22">
        <v>0.73575900000000005</v>
      </c>
      <c r="AH22">
        <v>0.75567300000000004</v>
      </c>
      <c r="AI22">
        <v>0.9037463</v>
      </c>
      <c r="AJ22">
        <v>0</v>
      </c>
      <c r="AK22">
        <v>0</v>
      </c>
      <c r="AL22" t="s">
        <v>87</v>
      </c>
      <c r="AM22" t="s">
        <v>384</v>
      </c>
    </row>
    <row r="23" spans="1:40" s="19" customFormat="1" ht="15.5" x14ac:dyDescent="0.35">
      <c r="A23" s="129">
        <v>103</v>
      </c>
      <c r="B23" t="s">
        <v>465</v>
      </c>
      <c r="C23" s="19">
        <v>1.4E-2</v>
      </c>
      <c r="D23" s="19">
        <v>3.492</v>
      </c>
      <c r="E23" s="19">
        <v>1.0558E-2</v>
      </c>
      <c r="F23" s="19">
        <v>0.1469</v>
      </c>
      <c r="G23" s="97">
        <v>261.08661439999997</v>
      </c>
      <c r="H23" s="97">
        <v>3.9307822200000002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43">
        <v>6.2536571399999996</v>
      </c>
      <c r="O23" s="19">
        <v>0</v>
      </c>
      <c r="P23" s="19">
        <v>0</v>
      </c>
      <c r="Q23" s="19">
        <v>0</v>
      </c>
      <c r="R23" s="172">
        <v>0</v>
      </c>
      <c r="S23" s="44">
        <v>0</v>
      </c>
      <c r="T23" s="19">
        <v>0</v>
      </c>
      <c r="U23" s="19">
        <v>0</v>
      </c>
      <c r="V23" s="45">
        <v>0</v>
      </c>
      <c r="W23" s="19">
        <v>0</v>
      </c>
      <c r="X23" s="19">
        <v>0</v>
      </c>
      <c r="Y23" s="46">
        <v>0</v>
      </c>
      <c r="Z23" s="19">
        <v>0</v>
      </c>
      <c r="AA23" s="19">
        <v>0</v>
      </c>
      <c r="AB23" s="19">
        <v>0.38209310000000002</v>
      </c>
      <c r="AC23" s="19">
        <v>0.24479999999999999</v>
      </c>
      <c r="AD23" s="19">
        <v>0.3821</v>
      </c>
      <c r="AE23" s="19">
        <v>0.32140000000000002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 t="s">
        <v>179</v>
      </c>
      <c r="AM23" t="s">
        <v>411</v>
      </c>
      <c r="AN23" s="19" t="s">
        <v>120</v>
      </c>
    </row>
    <row r="24" spans="1:40" s="19" customFormat="1" ht="15.5" x14ac:dyDescent="0.35">
      <c r="A24" s="129" t="s">
        <v>466</v>
      </c>
      <c r="B24"/>
      <c r="G24" s="97"/>
      <c r="H24" s="97"/>
      <c r="N24" s="43"/>
      <c r="R24" s="172"/>
      <c r="S24" s="44"/>
      <c r="V24" s="45"/>
      <c r="Y24" s="46"/>
    </row>
    <row r="25" spans="1:40" s="65" customFormat="1" ht="15.5" x14ac:dyDescent="0.35">
      <c r="A25" s="126">
        <v>15</v>
      </c>
      <c r="B25" t="s">
        <v>465</v>
      </c>
      <c r="C25" s="65">
        <v>0.05</v>
      </c>
      <c r="D25" s="65">
        <v>3.492</v>
      </c>
      <c r="E25" s="65">
        <v>1.0558E-2</v>
      </c>
      <c r="F25" s="65">
        <v>0.1469</v>
      </c>
      <c r="G25" s="98">
        <v>276.57</v>
      </c>
      <c r="H25" s="98">
        <v>3.8759600000000001</v>
      </c>
      <c r="I25" s="65">
        <v>0.12</v>
      </c>
      <c r="J25" s="65">
        <v>0</v>
      </c>
      <c r="K25" s="65">
        <v>0</v>
      </c>
      <c r="L25" s="65">
        <v>0</v>
      </c>
      <c r="M25" s="65">
        <v>0</v>
      </c>
      <c r="N25" s="43">
        <v>0</v>
      </c>
      <c r="O25" s="65">
        <v>0</v>
      </c>
      <c r="P25" s="65">
        <v>0</v>
      </c>
      <c r="Q25" s="65">
        <v>0</v>
      </c>
      <c r="R25" s="169">
        <v>0</v>
      </c>
      <c r="S25" s="66">
        <v>0</v>
      </c>
      <c r="T25" s="65">
        <v>0</v>
      </c>
      <c r="U25" s="65">
        <v>0</v>
      </c>
      <c r="V25" s="67">
        <v>0</v>
      </c>
      <c r="W25" s="65">
        <v>0</v>
      </c>
      <c r="X25" s="65">
        <v>0</v>
      </c>
      <c r="Y25" s="68">
        <v>0</v>
      </c>
      <c r="Z25" s="65">
        <v>0</v>
      </c>
      <c r="AA25" s="65">
        <v>0</v>
      </c>
      <c r="AB25" s="65">
        <v>0.62913600000000003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4" t="s">
        <v>14</v>
      </c>
      <c r="AM25" s="64"/>
    </row>
    <row r="26" spans="1:40" x14ac:dyDescent="0.25">
      <c r="A26" s="125" t="s">
        <v>89</v>
      </c>
      <c r="B26" t="s">
        <v>465</v>
      </c>
    </row>
    <row r="27" spans="1:40" s="137" customFormat="1" ht="13" x14ac:dyDescent="0.3">
      <c r="A27" s="136">
        <v>10013</v>
      </c>
      <c r="B27" s="137" t="s">
        <v>465</v>
      </c>
      <c r="C27" s="137">
        <v>0</v>
      </c>
      <c r="D27" s="137">
        <v>0</v>
      </c>
      <c r="E27" s="137">
        <v>0</v>
      </c>
      <c r="F27" s="137">
        <v>0</v>
      </c>
      <c r="G27" s="138">
        <v>0</v>
      </c>
      <c r="H27" s="138">
        <v>0</v>
      </c>
      <c r="I27" s="138">
        <v>0</v>
      </c>
      <c r="J27" s="137">
        <v>0</v>
      </c>
      <c r="K27" s="137">
        <v>9.4921007070000005</v>
      </c>
      <c r="L27" s="137">
        <v>0</v>
      </c>
      <c r="M27" s="137">
        <v>0.25</v>
      </c>
      <c r="N27" s="137">
        <v>7.1</v>
      </c>
      <c r="O27" s="137">
        <v>0</v>
      </c>
      <c r="P27" s="139">
        <v>1</v>
      </c>
      <c r="Q27" s="139">
        <v>-1</v>
      </c>
      <c r="R27" s="173">
        <v>1000</v>
      </c>
      <c r="S27" s="140">
        <v>1.9857883999999999E-2</v>
      </c>
      <c r="T27" s="137">
        <v>0</v>
      </c>
      <c r="U27" s="137">
        <v>0</v>
      </c>
      <c r="V27" s="141">
        <v>0</v>
      </c>
      <c r="W27" s="137">
        <v>0</v>
      </c>
      <c r="X27" s="137">
        <v>0</v>
      </c>
      <c r="Y27" s="142">
        <v>0</v>
      </c>
      <c r="Z27" s="137">
        <v>0</v>
      </c>
      <c r="AA27" s="137">
        <v>0</v>
      </c>
      <c r="AB27" s="137">
        <v>0</v>
      </c>
      <c r="AC27" s="137">
        <v>0</v>
      </c>
      <c r="AD27" s="137">
        <v>0</v>
      </c>
      <c r="AE27" s="137">
        <v>0</v>
      </c>
      <c r="AF27" s="137">
        <v>0</v>
      </c>
      <c r="AG27" s="137">
        <v>0</v>
      </c>
      <c r="AH27" s="137">
        <v>0</v>
      </c>
      <c r="AI27" s="137">
        <v>0</v>
      </c>
      <c r="AJ27" s="137">
        <v>0</v>
      </c>
      <c r="AK27" s="137">
        <v>0</v>
      </c>
      <c r="AL27" s="137" t="s">
        <v>192</v>
      </c>
      <c r="AM27" s="143" t="s">
        <v>398</v>
      </c>
    </row>
    <row r="28" spans="1:40" s="145" customFormat="1" x14ac:dyDescent="0.25">
      <c r="A28" s="144">
        <v>10003</v>
      </c>
      <c r="B28" s="145" t="s">
        <v>465</v>
      </c>
      <c r="C28" s="145">
        <v>0</v>
      </c>
      <c r="D28" s="145">
        <v>0</v>
      </c>
      <c r="E28" s="145">
        <v>0</v>
      </c>
      <c r="F28" s="145">
        <v>0</v>
      </c>
      <c r="G28" s="138">
        <v>0</v>
      </c>
      <c r="H28" s="138">
        <v>0</v>
      </c>
      <c r="I28" s="138">
        <v>0</v>
      </c>
      <c r="J28" s="145">
        <v>0</v>
      </c>
      <c r="K28" s="145">
        <v>7</v>
      </c>
      <c r="L28" s="145">
        <v>0</v>
      </c>
      <c r="M28" s="145">
        <v>0.25</v>
      </c>
      <c r="N28" s="146">
        <v>0</v>
      </c>
      <c r="O28" s="145">
        <v>0</v>
      </c>
      <c r="P28" s="145">
        <v>1</v>
      </c>
      <c r="Q28" s="145">
        <v>-1</v>
      </c>
      <c r="R28" s="174">
        <v>1000</v>
      </c>
      <c r="S28" s="147">
        <v>1.98578841800768E-2</v>
      </c>
      <c r="T28" s="145">
        <v>0</v>
      </c>
      <c r="U28" s="145">
        <v>0</v>
      </c>
      <c r="V28" s="148">
        <v>0</v>
      </c>
      <c r="W28" s="145">
        <v>0</v>
      </c>
      <c r="X28" s="145">
        <v>0</v>
      </c>
      <c r="Y28" s="149">
        <v>0</v>
      </c>
      <c r="Z28" s="145">
        <v>0</v>
      </c>
      <c r="AA28" s="145">
        <v>0</v>
      </c>
      <c r="AB28" s="145">
        <v>0</v>
      </c>
      <c r="AC28" s="145">
        <v>0</v>
      </c>
      <c r="AD28" s="145">
        <v>0</v>
      </c>
      <c r="AE28" s="145">
        <v>0</v>
      </c>
      <c r="AF28" s="145">
        <v>0</v>
      </c>
      <c r="AG28" s="145">
        <v>0</v>
      </c>
      <c r="AH28" s="145">
        <v>0</v>
      </c>
      <c r="AI28" s="145">
        <v>0</v>
      </c>
      <c r="AJ28" s="145">
        <v>0</v>
      </c>
      <c r="AK28" s="145">
        <v>0</v>
      </c>
      <c r="AL28" s="145" t="s">
        <v>121</v>
      </c>
    </row>
    <row r="29" spans="1:40" s="137" customFormat="1" x14ac:dyDescent="0.25">
      <c r="A29" s="136">
        <v>10021</v>
      </c>
      <c r="B29" s="137" t="s">
        <v>465</v>
      </c>
      <c r="C29" s="137">
        <v>0</v>
      </c>
      <c r="D29" s="137">
        <v>0</v>
      </c>
      <c r="E29" s="137">
        <v>0</v>
      </c>
      <c r="F29" s="137">
        <v>0</v>
      </c>
      <c r="G29" s="138">
        <v>0</v>
      </c>
      <c r="H29" s="138">
        <v>0</v>
      </c>
      <c r="I29" s="138">
        <v>0</v>
      </c>
      <c r="J29" s="137">
        <v>0</v>
      </c>
      <c r="K29" s="137">
        <v>8.52</v>
      </c>
      <c r="L29" s="137">
        <v>0</v>
      </c>
      <c r="M29" s="137">
        <v>0.2</v>
      </c>
      <c r="N29" s="137">
        <v>6.3</v>
      </c>
      <c r="O29" s="137">
        <v>0</v>
      </c>
      <c r="P29" s="137">
        <v>0</v>
      </c>
      <c r="Q29" s="137">
        <v>0</v>
      </c>
      <c r="R29" s="175">
        <v>0</v>
      </c>
      <c r="S29" s="150">
        <v>0</v>
      </c>
      <c r="T29" s="137">
        <v>0</v>
      </c>
      <c r="U29" s="137">
        <v>0</v>
      </c>
      <c r="V29" s="141">
        <v>0</v>
      </c>
      <c r="W29" s="137">
        <v>0</v>
      </c>
      <c r="X29" s="137">
        <v>0</v>
      </c>
      <c r="Y29" s="142">
        <v>0</v>
      </c>
      <c r="Z29" s="137">
        <v>0</v>
      </c>
      <c r="AA29" s="137">
        <v>0</v>
      </c>
      <c r="AB29" s="137">
        <v>0</v>
      </c>
      <c r="AC29" s="137">
        <v>0</v>
      </c>
      <c r="AD29" s="137">
        <v>0</v>
      </c>
      <c r="AE29" s="137">
        <v>0</v>
      </c>
      <c r="AF29" s="137">
        <v>0</v>
      </c>
      <c r="AG29" s="137">
        <v>0</v>
      </c>
      <c r="AH29" s="137">
        <v>0</v>
      </c>
      <c r="AI29" s="137">
        <v>0</v>
      </c>
      <c r="AJ29" s="137">
        <v>0</v>
      </c>
      <c r="AK29" s="137">
        <v>0</v>
      </c>
      <c r="AL29" s="137" t="s">
        <v>110</v>
      </c>
      <c r="AM29" s="145" t="s">
        <v>384</v>
      </c>
    </row>
    <row r="30" spans="1:40" s="137" customFormat="1" x14ac:dyDescent="0.25">
      <c r="A30" s="136">
        <f>A29+1</f>
        <v>10022</v>
      </c>
      <c r="B30" s="137" t="s">
        <v>465</v>
      </c>
      <c r="C30" s="137">
        <v>0</v>
      </c>
      <c r="D30" s="137">
        <v>0</v>
      </c>
      <c r="E30" s="137">
        <v>0</v>
      </c>
      <c r="F30" s="137">
        <v>0</v>
      </c>
      <c r="G30" s="138">
        <v>0</v>
      </c>
      <c r="H30" s="138">
        <v>0</v>
      </c>
      <c r="I30" s="138">
        <v>0</v>
      </c>
      <c r="J30" s="137">
        <v>0</v>
      </c>
      <c r="K30" s="137">
        <v>8.52</v>
      </c>
      <c r="L30" s="137">
        <v>0</v>
      </c>
      <c r="M30" s="137">
        <v>0.3</v>
      </c>
      <c r="N30" s="137">
        <v>5.8</v>
      </c>
      <c r="O30" s="137">
        <v>0</v>
      </c>
      <c r="P30" s="137">
        <v>0</v>
      </c>
      <c r="Q30" s="137">
        <v>0</v>
      </c>
      <c r="R30" s="175">
        <v>0</v>
      </c>
      <c r="S30" s="150">
        <v>0</v>
      </c>
      <c r="T30" s="137">
        <v>0</v>
      </c>
      <c r="U30" s="137">
        <v>0</v>
      </c>
      <c r="V30" s="141">
        <v>0</v>
      </c>
      <c r="W30" s="137">
        <v>0</v>
      </c>
      <c r="X30" s="137">
        <v>0</v>
      </c>
      <c r="Y30" s="142">
        <v>0</v>
      </c>
      <c r="Z30" s="137">
        <v>0</v>
      </c>
      <c r="AA30" s="137">
        <v>0</v>
      </c>
      <c r="AB30" s="137">
        <v>0</v>
      </c>
      <c r="AC30" s="137">
        <v>0</v>
      </c>
      <c r="AD30" s="137">
        <v>0</v>
      </c>
      <c r="AE30" s="137">
        <v>0</v>
      </c>
      <c r="AF30" s="137">
        <v>0</v>
      </c>
      <c r="AG30" s="137">
        <v>0</v>
      </c>
      <c r="AH30" s="137">
        <v>0</v>
      </c>
      <c r="AI30" s="137">
        <v>0</v>
      </c>
      <c r="AJ30" s="137">
        <v>0</v>
      </c>
      <c r="AK30" s="137">
        <v>0</v>
      </c>
      <c r="AL30" s="137" t="s">
        <v>111</v>
      </c>
      <c r="AM30" s="145" t="s">
        <v>384</v>
      </c>
    </row>
    <row r="31" spans="1:40" s="137" customFormat="1" ht="13" x14ac:dyDescent="0.3">
      <c r="A31" s="136">
        <f t="shared" ref="A31:A35" si="1">A30+1</f>
        <v>10023</v>
      </c>
      <c r="B31" s="137" t="s">
        <v>465</v>
      </c>
      <c r="C31" s="137">
        <v>0</v>
      </c>
      <c r="D31" s="137">
        <v>0</v>
      </c>
      <c r="E31" s="137">
        <v>0</v>
      </c>
      <c r="F31" s="137">
        <v>0</v>
      </c>
      <c r="G31" s="138">
        <v>0</v>
      </c>
      <c r="H31" s="138">
        <v>0</v>
      </c>
      <c r="I31" s="138">
        <v>0</v>
      </c>
      <c r="J31" s="137">
        <v>0</v>
      </c>
      <c r="K31" s="137">
        <v>8.52</v>
      </c>
      <c r="L31" s="137">
        <v>0</v>
      </c>
      <c r="M31" s="137">
        <v>0.3</v>
      </c>
      <c r="N31" s="151">
        <v>5.5</v>
      </c>
      <c r="O31" s="137">
        <v>0</v>
      </c>
      <c r="P31" s="137">
        <v>0</v>
      </c>
      <c r="Q31" s="137">
        <v>0</v>
      </c>
      <c r="R31" s="175">
        <v>0</v>
      </c>
      <c r="S31" s="150">
        <v>0</v>
      </c>
      <c r="T31" s="137">
        <v>0</v>
      </c>
      <c r="U31" s="137">
        <v>0</v>
      </c>
      <c r="V31" s="141">
        <v>0</v>
      </c>
      <c r="W31" s="137">
        <v>0</v>
      </c>
      <c r="X31" s="137">
        <v>0</v>
      </c>
      <c r="Y31" s="142">
        <v>0</v>
      </c>
      <c r="Z31" s="137">
        <v>0</v>
      </c>
      <c r="AA31" s="137">
        <v>0</v>
      </c>
      <c r="AB31" s="137">
        <v>0</v>
      </c>
      <c r="AC31" s="137">
        <v>0</v>
      </c>
      <c r="AD31" s="137">
        <v>0</v>
      </c>
      <c r="AE31" s="137">
        <v>0</v>
      </c>
      <c r="AF31" s="137">
        <v>0</v>
      </c>
      <c r="AG31" s="137">
        <v>0</v>
      </c>
      <c r="AH31" s="137">
        <v>0</v>
      </c>
      <c r="AI31" s="137">
        <v>0</v>
      </c>
      <c r="AJ31" s="137">
        <v>0</v>
      </c>
      <c r="AK31" s="137">
        <v>0</v>
      </c>
      <c r="AL31" s="137" t="s">
        <v>112</v>
      </c>
      <c r="AM31" s="145" t="s">
        <v>384</v>
      </c>
    </row>
    <row r="32" spans="1:40" s="137" customFormat="1" ht="13" x14ac:dyDescent="0.3">
      <c r="A32" s="136">
        <f t="shared" si="1"/>
        <v>10024</v>
      </c>
      <c r="B32" s="137" t="s">
        <v>465</v>
      </c>
      <c r="C32" s="137">
        <v>0</v>
      </c>
      <c r="D32" s="137">
        <v>0</v>
      </c>
      <c r="E32" s="137">
        <v>0</v>
      </c>
      <c r="F32" s="137">
        <v>0</v>
      </c>
      <c r="G32" s="138">
        <v>0</v>
      </c>
      <c r="H32" s="138">
        <v>0</v>
      </c>
      <c r="I32" s="138">
        <v>0</v>
      </c>
      <c r="J32" s="137">
        <v>0</v>
      </c>
      <c r="K32" s="137">
        <v>8.52</v>
      </c>
      <c r="L32" s="137">
        <v>0</v>
      </c>
      <c r="M32" s="137">
        <v>0.4</v>
      </c>
      <c r="N32" s="151">
        <v>5.5</v>
      </c>
      <c r="O32" s="137">
        <v>0</v>
      </c>
      <c r="P32" s="137">
        <v>0</v>
      </c>
      <c r="Q32" s="137">
        <v>0</v>
      </c>
      <c r="R32" s="175">
        <v>0</v>
      </c>
      <c r="S32" s="150">
        <v>0</v>
      </c>
      <c r="T32" s="137">
        <v>0</v>
      </c>
      <c r="U32" s="137">
        <v>0</v>
      </c>
      <c r="V32" s="141">
        <v>0</v>
      </c>
      <c r="W32" s="137">
        <v>0</v>
      </c>
      <c r="X32" s="137">
        <v>0</v>
      </c>
      <c r="Y32" s="142">
        <v>0</v>
      </c>
      <c r="Z32" s="137">
        <v>0</v>
      </c>
      <c r="AA32" s="137">
        <v>0</v>
      </c>
      <c r="AB32" s="137">
        <v>0</v>
      </c>
      <c r="AC32" s="137">
        <v>0</v>
      </c>
      <c r="AD32" s="137">
        <v>0</v>
      </c>
      <c r="AE32" s="137">
        <v>0</v>
      </c>
      <c r="AF32" s="137">
        <v>0</v>
      </c>
      <c r="AG32" s="137">
        <v>0</v>
      </c>
      <c r="AH32" s="137">
        <v>0</v>
      </c>
      <c r="AI32" s="137">
        <v>0</v>
      </c>
      <c r="AJ32" s="137">
        <v>0</v>
      </c>
      <c r="AK32" s="137">
        <v>0</v>
      </c>
      <c r="AL32" s="137" t="s">
        <v>113</v>
      </c>
      <c r="AM32" s="145" t="s">
        <v>384</v>
      </c>
    </row>
    <row r="33" spans="1:41" s="137" customFormat="1" ht="13" x14ac:dyDescent="0.3">
      <c r="A33" s="136">
        <f t="shared" si="1"/>
        <v>10025</v>
      </c>
      <c r="B33" s="137" t="s">
        <v>465</v>
      </c>
      <c r="C33" s="137">
        <v>0</v>
      </c>
      <c r="D33" s="137">
        <v>0</v>
      </c>
      <c r="E33" s="137">
        <v>0</v>
      </c>
      <c r="F33" s="137">
        <v>0</v>
      </c>
      <c r="G33" s="138">
        <v>0</v>
      </c>
      <c r="H33" s="138">
        <v>0</v>
      </c>
      <c r="I33" s="138">
        <v>0</v>
      </c>
      <c r="J33" s="137">
        <v>0</v>
      </c>
      <c r="K33" s="137">
        <v>8.52</v>
      </c>
      <c r="L33" s="137">
        <v>0</v>
      </c>
      <c r="M33" s="137">
        <v>0.4</v>
      </c>
      <c r="N33" s="151">
        <v>5.5</v>
      </c>
      <c r="O33" s="137">
        <v>0</v>
      </c>
      <c r="P33" s="137">
        <v>0</v>
      </c>
      <c r="Q33" s="137">
        <v>0</v>
      </c>
      <c r="R33" s="175">
        <v>0</v>
      </c>
      <c r="S33" s="150">
        <v>0</v>
      </c>
      <c r="T33" s="137">
        <v>0</v>
      </c>
      <c r="U33" s="137">
        <v>0</v>
      </c>
      <c r="V33" s="141">
        <v>0</v>
      </c>
      <c r="W33" s="137">
        <v>0</v>
      </c>
      <c r="X33" s="137">
        <v>0</v>
      </c>
      <c r="Y33" s="142">
        <v>0</v>
      </c>
      <c r="Z33" s="137">
        <v>0</v>
      </c>
      <c r="AA33" s="137">
        <v>0</v>
      </c>
      <c r="AB33" s="137">
        <v>0</v>
      </c>
      <c r="AC33" s="137">
        <v>0</v>
      </c>
      <c r="AD33" s="137">
        <v>0</v>
      </c>
      <c r="AE33" s="137">
        <v>0</v>
      </c>
      <c r="AF33" s="137">
        <v>0</v>
      </c>
      <c r="AG33" s="137">
        <v>0</v>
      </c>
      <c r="AH33" s="137">
        <v>0</v>
      </c>
      <c r="AI33" s="137">
        <v>0</v>
      </c>
      <c r="AJ33" s="137">
        <v>0</v>
      </c>
      <c r="AK33" s="137">
        <v>0</v>
      </c>
      <c r="AL33" s="137" t="s">
        <v>114</v>
      </c>
      <c r="AM33" s="145" t="s">
        <v>384</v>
      </c>
    </row>
    <row r="34" spans="1:41" s="137" customFormat="1" ht="13" x14ac:dyDescent="0.3">
      <c r="A34" s="136">
        <f t="shared" si="1"/>
        <v>10026</v>
      </c>
      <c r="B34" s="137" t="s">
        <v>465</v>
      </c>
      <c r="C34" s="137">
        <v>0</v>
      </c>
      <c r="D34" s="137">
        <v>0</v>
      </c>
      <c r="E34" s="137">
        <v>0</v>
      </c>
      <c r="F34" s="137">
        <v>0</v>
      </c>
      <c r="G34" s="138">
        <v>0</v>
      </c>
      <c r="H34" s="138">
        <v>0</v>
      </c>
      <c r="I34" s="138">
        <v>0</v>
      </c>
      <c r="J34" s="137">
        <v>0</v>
      </c>
      <c r="K34" s="137">
        <v>8.52</v>
      </c>
      <c r="L34" s="137">
        <v>0</v>
      </c>
      <c r="M34" s="137">
        <v>0.4</v>
      </c>
      <c r="N34" s="151">
        <v>5.5</v>
      </c>
      <c r="O34" s="137">
        <v>0</v>
      </c>
      <c r="P34" s="137">
        <v>0</v>
      </c>
      <c r="Q34" s="137">
        <v>0</v>
      </c>
      <c r="R34" s="175">
        <v>0</v>
      </c>
      <c r="S34" s="150">
        <v>0</v>
      </c>
      <c r="T34" s="137">
        <v>0</v>
      </c>
      <c r="U34" s="137">
        <v>0</v>
      </c>
      <c r="V34" s="141">
        <v>0</v>
      </c>
      <c r="W34" s="137">
        <v>0</v>
      </c>
      <c r="X34" s="137">
        <v>0</v>
      </c>
      <c r="Y34" s="142">
        <v>0</v>
      </c>
      <c r="Z34" s="137">
        <v>0</v>
      </c>
      <c r="AA34" s="137">
        <v>0</v>
      </c>
      <c r="AB34" s="137">
        <v>0</v>
      </c>
      <c r="AC34" s="137">
        <v>0</v>
      </c>
      <c r="AD34" s="137">
        <v>0</v>
      </c>
      <c r="AE34" s="137">
        <v>0</v>
      </c>
      <c r="AF34" s="137">
        <v>0</v>
      </c>
      <c r="AG34" s="137">
        <v>0</v>
      </c>
      <c r="AH34" s="137">
        <v>0</v>
      </c>
      <c r="AI34" s="137">
        <v>0</v>
      </c>
      <c r="AJ34" s="137">
        <v>0</v>
      </c>
      <c r="AK34" s="137">
        <v>0</v>
      </c>
      <c r="AL34" s="137" t="s">
        <v>3</v>
      </c>
      <c r="AM34" s="145" t="s">
        <v>384</v>
      </c>
    </row>
    <row r="35" spans="1:41" s="137" customFormat="1" ht="13" x14ac:dyDescent="0.3">
      <c r="A35" s="136">
        <f t="shared" si="1"/>
        <v>10027</v>
      </c>
      <c r="B35" s="137" t="s">
        <v>465</v>
      </c>
      <c r="C35" s="137">
        <v>0</v>
      </c>
      <c r="D35" s="137">
        <v>0</v>
      </c>
      <c r="E35" s="137">
        <v>0</v>
      </c>
      <c r="F35" s="137">
        <v>0</v>
      </c>
      <c r="G35" s="138">
        <v>0</v>
      </c>
      <c r="H35" s="138">
        <v>0</v>
      </c>
      <c r="I35" s="138">
        <v>0</v>
      </c>
      <c r="J35" s="137">
        <v>0</v>
      </c>
      <c r="K35" s="137">
        <v>8.52</v>
      </c>
      <c r="L35" s="137">
        <v>0</v>
      </c>
      <c r="M35" s="137">
        <v>0.4</v>
      </c>
      <c r="N35" s="151">
        <v>5.5</v>
      </c>
      <c r="O35" s="137">
        <v>0</v>
      </c>
      <c r="P35" s="137">
        <v>0</v>
      </c>
      <c r="Q35" s="137">
        <v>0</v>
      </c>
      <c r="R35" s="175">
        <v>0</v>
      </c>
      <c r="S35" s="150">
        <v>0</v>
      </c>
      <c r="T35" s="137">
        <v>0</v>
      </c>
      <c r="U35" s="137">
        <v>0</v>
      </c>
      <c r="V35" s="141">
        <v>0</v>
      </c>
      <c r="W35" s="137">
        <v>0</v>
      </c>
      <c r="X35" s="137">
        <v>0</v>
      </c>
      <c r="Y35" s="142">
        <v>0</v>
      </c>
      <c r="Z35" s="137">
        <v>0</v>
      </c>
      <c r="AA35" s="137">
        <v>0</v>
      </c>
      <c r="AB35" s="137">
        <v>0</v>
      </c>
      <c r="AC35" s="137">
        <v>0</v>
      </c>
      <c r="AD35" s="137">
        <v>0</v>
      </c>
      <c r="AE35" s="137">
        <v>0</v>
      </c>
      <c r="AF35" s="137">
        <v>0</v>
      </c>
      <c r="AG35" s="137">
        <v>0</v>
      </c>
      <c r="AH35" s="137">
        <v>0</v>
      </c>
      <c r="AI35" s="137">
        <v>0</v>
      </c>
      <c r="AJ35" s="137">
        <v>0</v>
      </c>
      <c r="AK35" s="137">
        <v>0</v>
      </c>
      <c r="AL35" s="137" t="s">
        <v>115</v>
      </c>
      <c r="AM35" s="145" t="s">
        <v>384</v>
      </c>
    </row>
    <row r="36" spans="1:41" s="100" customFormat="1" x14ac:dyDescent="0.25">
      <c r="A36" s="130">
        <v>11001</v>
      </c>
      <c r="B36" s="145" t="s">
        <v>465</v>
      </c>
      <c r="C36" s="138">
        <v>0</v>
      </c>
      <c r="D36" s="138">
        <v>0</v>
      </c>
      <c r="E36" s="138"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00">
        <v>6.32</v>
      </c>
      <c r="L36" s="138">
        <v>0</v>
      </c>
      <c r="M36" s="100">
        <v>0.25</v>
      </c>
      <c r="N36" s="145">
        <v>0</v>
      </c>
      <c r="O36" s="100">
        <v>0</v>
      </c>
      <c r="P36" s="100">
        <v>1</v>
      </c>
      <c r="Q36" s="100">
        <v>-1</v>
      </c>
      <c r="R36" s="174">
        <v>1000</v>
      </c>
      <c r="S36" s="147">
        <v>1.9857884199999998E-2</v>
      </c>
      <c r="T36" s="138">
        <v>0</v>
      </c>
      <c r="U36" s="138">
        <v>0</v>
      </c>
      <c r="V36" s="138">
        <v>0</v>
      </c>
      <c r="W36" s="100">
        <v>0</v>
      </c>
      <c r="X36" s="100">
        <v>0</v>
      </c>
      <c r="Y36" s="100">
        <v>0</v>
      </c>
      <c r="Z36" s="100">
        <v>0</v>
      </c>
      <c r="AA36" s="100">
        <v>0</v>
      </c>
      <c r="AB36" s="100">
        <v>0</v>
      </c>
      <c r="AC36" s="100">
        <v>0</v>
      </c>
      <c r="AD36" s="100">
        <v>0</v>
      </c>
      <c r="AE36" s="100">
        <v>0</v>
      </c>
      <c r="AF36" s="100">
        <v>0</v>
      </c>
      <c r="AG36" s="100">
        <v>0</v>
      </c>
      <c r="AH36" s="100">
        <v>0</v>
      </c>
      <c r="AI36" s="100">
        <v>0</v>
      </c>
      <c r="AJ36" s="100">
        <v>0</v>
      </c>
      <c r="AK36" s="100">
        <v>0</v>
      </c>
      <c r="AL36" s="100" t="s">
        <v>483</v>
      </c>
      <c r="AM36" s="100" t="s">
        <v>414</v>
      </c>
    </row>
    <row r="37" spans="1:41" s="145" customFormat="1" x14ac:dyDescent="0.25">
      <c r="A37" s="144">
        <v>11003</v>
      </c>
      <c r="B37" s="145" t="s">
        <v>465</v>
      </c>
      <c r="C37" s="138">
        <v>0</v>
      </c>
      <c r="D37" s="138">
        <v>0</v>
      </c>
      <c r="E37" s="138">
        <v>0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97">
        <v>6.3898098066547204</v>
      </c>
      <c r="L37" s="138">
        <v>0</v>
      </c>
      <c r="M37" s="138">
        <v>0.25</v>
      </c>
      <c r="N37" s="138">
        <v>0</v>
      </c>
      <c r="O37" s="138">
        <v>0</v>
      </c>
      <c r="P37" s="138">
        <v>1</v>
      </c>
      <c r="Q37" s="138">
        <v>-1</v>
      </c>
      <c r="R37" s="176">
        <v>1000</v>
      </c>
      <c r="S37" s="162">
        <v>1.9857883999999999E-2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0</v>
      </c>
      <c r="AB37" s="138">
        <v>0</v>
      </c>
      <c r="AC37" s="138">
        <v>0</v>
      </c>
      <c r="AD37" s="138">
        <v>0</v>
      </c>
      <c r="AE37" s="138">
        <v>0</v>
      </c>
      <c r="AF37" s="138">
        <v>0</v>
      </c>
      <c r="AG37" s="138">
        <v>0</v>
      </c>
      <c r="AH37" s="138">
        <v>0</v>
      </c>
      <c r="AI37" s="138">
        <v>0</v>
      </c>
      <c r="AJ37" s="138">
        <v>0</v>
      </c>
      <c r="AK37" s="138">
        <v>0</v>
      </c>
      <c r="AL37" s="145" t="s">
        <v>482</v>
      </c>
      <c r="AM37" s="100" t="s">
        <v>414</v>
      </c>
    </row>
    <row r="38" spans="1:41" s="145" customFormat="1" x14ac:dyDescent="0.25">
      <c r="A38" s="144">
        <v>11004</v>
      </c>
      <c r="B38" s="145" t="s">
        <v>465</v>
      </c>
      <c r="C38" s="138">
        <v>0</v>
      </c>
      <c r="D38" s="138">
        <v>0</v>
      </c>
      <c r="E38" s="138">
        <v>0</v>
      </c>
      <c r="F38" s="138">
        <v>0</v>
      </c>
      <c r="G38" s="138">
        <v>0</v>
      </c>
      <c r="H38" s="138">
        <v>0</v>
      </c>
      <c r="I38" s="138">
        <v>0</v>
      </c>
      <c r="J38" s="138">
        <v>0</v>
      </c>
      <c r="K38" s="197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1</v>
      </c>
      <c r="Q38" s="138">
        <v>-1</v>
      </c>
      <c r="R38" s="176">
        <v>1000</v>
      </c>
      <c r="S38" s="162">
        <v>1.9857883999999999E-2</v>
      </c>
      <c r="T38" s="138">
        <v>0</v>
      </c>
      <c r="U38" s="138">
        <v>0</v>
      </c>
      <c r="V38" s="138">
        <v>0</v>
      </c>
      <c r="W38" s="138">
        <v>0</v>
      </c>
      <c r="X38" s="138">
        <v>0</v>
      </c>
      <c r="Y38" s="138">
        <v>0</v>
      </c>
      <c r="Z38" s="138">
        <v>0</v>
      </c>
      <c r="AA38" s="138">
        <v>0</v>
      </c>
      <c r="AB38" s="138">
        <v>0</v>
      </c>
      <c r="AC38" s="138">
        <v>0</v>
      </c>
      <c r="AD38" s="138">
        <v>0</v>
      </c>
      <c r="AE38" s="138">
        <v>0</v>
      </c>
      <c r="AF38" s="138">
        <v>0</v>
      </c>
      <c r="AG38" s="138">
        <v>0</v>
      </c>
      <c r="AH38" s="138">
        <v>0</v>
      </c>
      <c r="AI38" s="138">
        <v>0</v>
      </c>
      <c r="AJ38" s="138">
        <v>0</v>
      </c>
      <c r="AK38" s="138">
        <v>0</v>
      </c>
      <c r="AL38" s="145" t="s">
        <v>484</v>
      </c>
      <c r="AM38" s="100" t="s">
        <v>414</v>
      </c>
    </row>
    <row r="39" spans="1:41" s="145" customFormat="1" x14ac:dyDescent="0.25">
      <c r="A39" s="144">
        <v>11005</v>
      </c>
      <c r="B39" s="145" t="s">
        <v>465</v>
      </c>
      <c r="C39" s="138">
        <v>0</v>
      </c>
      <c r="D39" s="138">
        <v>0</v>
      </c>
      <c r="E39" s="138">
        <v>0</v>
      </c>
      <c r="F39" s="138">
        <v>0</v>
      </c>
      <c r="G39" s="138">
        <v>0</v>
      </c>
      <c r="H39" s="138">
        <v>0</v>
      </c>
      <c r="I39" s="138">
        <v>0</v>
      </c>
      <c r="J39" s="138">
        <v>0</v>
      </c>
      <c r="K39" s="197">
        <v>4.6980000000000004</v>
      </c>
      <c r="L39" s="138">
        <v>0</v>
      </c>
      <c r="M39" s="138">
        <v>0.25</v>
      </c>
      <c r="N39" s="138">
        <v>0</v>
      </c>
      <c r="O39" s="138">
        <v>0</v>
      </c>
      <c r="P39" s="138">
        <v>1</v>
      </c>
      <c r="Q39" s="138">
        <v>-1</v>
      </c>
      <c r="R39" s="176">
        <v>1000</v>
      </c>
      <c r="S39" s="162">
        <v>1.9857883999999999E-2</v>
      </c>
      <c r="T39" s="138">
        <v>0</v>
      </c>
      <c r="U39" s="138">
        <v>0</v>
      </c>
      <c r="V39" s="138">
        <v>0</v>
      </c>
      <c r="W39" s="138">
        <v>0</v>
      </c>
      <c r="X39" s="138">
        <v>0</v>
      </c>
      <c r="Y39" s="138">
        <v>0</v>
      </c>
      <c r="Z39" s="138">
        <v>0</v>
      </c>
      <c r="AA39" s="138">
        <v>0</v>
      </c>
      <c r="AB39" s="138">
        <v>0</v>
      </c>
      <c r="AC39" s="138">
        <v>0</v>
      </c>
      <c r="AD39" s="138">
        <v>0</v>
      </c>
      <c r="AE39" s="138">
        <v>0</v>
      </c>
      <c r="AF39" s="138">
        <v>0</v>
      </c>
      <c r="AG39" s="138">
        <v>0</v>
      </c>
      <c r="AH39" s="138">
        <v>0</v>
      </c>
      <c r="AI39" s="138">
        <v>0</v>
      </c>
      <c r="AJ39" s="138">
        <v>0</v>
      </c>
      <c r="AK39" s="138">
        <v>0</v>
      </c>
      <c r="AL39" s="145" t="s">
        <v>485</v>
      </c>
      <c r="AM39" s="100" t="s">
        <v>414</v>
      </c>
    </row>
    <row r="40" spans="1:41" s="145" customFormat="1" x14ac:dyDescent="0.25">
      <c r="A40" s="144">
        <v>11006</v>
      </c>
      <c r="B40" s="145" t="s">
        <v>465</v>
      </c>
      <c r="C40" s="138">
        <v>0</v>
      </c>
      <c r="D40" s="138">
        <v>0</v>
      </c>
      <c r="E40" s="138">
        <v>0</v>
      </c>
      <c r="F40" s="138">
        <v>0</v>
      </c>
      <c r="G40" s="138">
        <v>0</v>
      </c>
      <c r="H40" s="138">
        <v>0</v>
      </c>
      <c r="I40" s="138">
        <v>0</v>
      </c>
      <c r="J40" s="138">
        <v>0</v>
      </c>
      <c r="K40" s="197">
        <v>8.5</v>
      </c>
      <c r="L40" s="138">
        <v>0</v>
      </c>
      <c r="M40" s="138">
        <v>0.25</v>
      </c>
      <c r="N40" s="138">
        <v>7.76</v>
      </c>
      <c r="O40" s="138">
        <v>0</v>
      </c>
      <c r="P40" s="138">
        <v>0</v>
      </c>
      <c r="Q40" s="138">
        <v>0</v>
      </c>
      <c r="R40" s="176">
        <v>0</v>
      </c>
      <c r="S40" s="162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0</v>
      </c>
      <c r="Z40" s="138">
        <v>0</v>
      </c>
      <c r="AA40" s="138">
        <v>0</v>
      </c>
      <c r="AB40" s="138">
        <v>0</v>
      </c>
      <c r="AC40" s="138">
        <v>0</v>
      </c>
      <c r="AD40" s="138">
        <v>0</v>
      </c>
      <c r="AE40" s="138">
        <v>0</v>
      </c>
      <c r="AF40" s="138">
        <v>0</v>
      </c>
      <c r="AG40" s="138">
        <v>0</v>
      </c>
      <c r="AH40" s="138">
        <v>0</v>
      </c>
      <c r="AI40" s="138">
        <v>0</v>
      </c>
      <c r="AJ40" s="138">
        <v>0</v>
      </c>
      <c r="AK40" s="138">
        <v>0</v>
      </c>
      <c r="AL40" s="145" t="s">
        <v>487</v>
      </c>
      <c r="AM40" s="100" t="s">
        <v>488</v>
      </c>
      <c r="AN40" s="145" t="s">
        <v>489</v>
      </c>
      <c r="AO40" s="145" t="s">
        <v>490</v>
      </c>
    </row>
    <row r="41" spans="1:41" s="145" customFormat="1" x14ac:dyDescent="0.25">
      <c r="A41" s="144">
        <v>10028</v>
      </c>
      <c r="B41" s="145" t="s">
        <v>465</v>
      </c>
      <c r="C41" s="145">
        <v>0</v>
      </c>
      <c r="D41" s="145">
        <v>0</v>
      </c>
      <c r="E41" s="145">
        <v>0</v>
      </c>
      <c r="F41" s="145">
        <v>0</v>
      </c>
      <c r="G41" s="138">
        <v>0</v>
      </c>
      <c r="H41" s="138">
        <v>0</v>
      </c>
      <c r="I41" s="138">
        <v>0</v>
      </c>
      <c r="J41" s="145">
        <v>0</v>
      </c>
      <c r="K41" s="145">
        <v>7</v>
      </c>
      <c r="L41" s="145">
        <v>0</v>
      </c>
      <c r="M41" s="145">
        <v>0.25</v>
      </c>
      <c r="N41" s="145">
        <v>9.3000000000000007</v>
      </c>
      <c r="O41" s="145">
        <v>0</v>
      </c>
      <c r="P41" s="145">
        <v>1</v>
      </c>
      <c r="Q41" s="145">
        <v>-1</v>
      </c>
      <c r="R41" s="174">
        <v>1000</v>
      </c>
      <c r="S41" s="147">
        <v>1.98578841800768E-2</v>
      </c>
      <c r="T41" s="145">
        <v>0</v>
      </c>
      <c r="U41" s="145">
        <v>0</v>
      </c>
      <c r="V41" s="148">
        <v>0</v>
      </c>
      <c r="W41" s="145">
        <v>0</v>
      </c>
      <c r="X41" s="145">
        <v>0</v>
      </c>
      <c r="Y41" s="149">
        <v>0</v>
      </c>
      <c r="Z41" s="145">
        <v>0</v>
      </c>
      <c r="AA41" s="145">
        <v>0</v>
      </c>
      <c r="AB41" s="145">
        <v>0</v>
      </c>
      <c r="AC41" s="145">
        <v>0</v>
      </c>
      <c r="AD41" s="145">
        <v>0</v>
      </c>
      <c r="AE41" s="145">
        <v>0</v>
      </c>
      <c r="AF41" s="145">
        <v>0</v>
      </c>
      <c r="AG41" s="145">
        <v>0</v>
      </c>
      <c r="AH41" s="145">
        <v>0</v>
      </c>
      <c r="AI41" s="145">
        <v>0</v>
      </c>
      <c r="AJ41" s="145">
        <v>0</v>
      </c>
      <c r="AK41" s="145">
        <v>0</v>
      </c>
      <c r="AL41" s="145" t="s">
        <v>137</v>
      </c>
      <c r="AM41" s="145" t="s">
        <v>399</v>
      </c>
    </row>
    <row r="42" spans="1:41" s="101" customFormat="1" x14ac:dyDescent="0.25">
      <c r="A42" s="128">
        <v>10029</v>
      </c>
      <c r="B42" s="101" t="s">
        <v>465</v>
      </c>
      <c r="C42" s="101">
        <v>0</v>
      </c>
      <c r="D42" s="101">
        <v>0</v>
      </c>
      <c r="E42" s="101">
        <v>0</v>
      </c>
      <c r="F42" s="101">
        <v>0</v>
      </c>
      <c r="G42" s="138">
        <v>0</v>
      </c>
      <c r="H42" s="138">
        <v>0</v>
      </c>
      <c r="I42" s="138">
        <v>0</v>
      </c>
      <c r="J42" s="101">
        <v>0</v>
      </c>
      <c r="K42" s="101">
        <v>7</v>
      </c>
      <c r="L42" s="101">
        <v>0</v>
      </c>
      <c r="M42" s="101">
        <v>0.25</v>
      </c>
      <c r="N42" s="101">
        <v>8.25</v>
      </c>
      <c r="O42" s="101">
        <v>0</v>
      </c>
      <c r="P42" s="101">
        <v>1</v>
      </c>
      <c r="Q42" s="101">
        <v>-1</v>
      </c>
      <c r="R42" s="177">
        <v>1000</v>
      </c>
      <c r="S42" s="120">
        <v>1.98578841800768E-2</v>
      </c>
      <c r="T42" s="101">
        <v>0</v>
      </c>
      <c r="U42" s="101">
        <v>0</v>
      </c>
      <c r="V42" s="121">
        <v>0</v>
      </c>
      <c r="W42" s="101">
        <v>0</v>
      </c>
      <c r="X42" s="101">
        <v>0</v>
      </c>
      <c r="Y42" s="122">
        <v>0</v>
      </c>
      <c r="Z42" s="101">
        <v>0</v>
      </c>
      <c r="AA42" s="101">
        <v>0</v>
      </c>
      <c r="AB42" s="101">
        <v>0</v>
      </c>
      <c r="AC42" s="101">
        <v>0</v>
      </c>
      <c r="AD42" s="101">
        <v>0</v>
      </c>
      <c r="AE42" s="101">
        <v>0</v>
      </c>
      <c r="AF42" s="101">
        <v>0</v>
      </c>
      <c r="AG42" s="101">
        <v>0</v>
      </c>
      <c r="AH42" s="101">
        <v>0</v>
      </c>
      <c r="AI42" s="101">
        <v>0</v>
      </c>
      <c r="AJ42" s="101">
        <v>0</v>
      </c>
      <c r="AK42" s="101">
        <v>0</v>
      </c>
      <c r="AL42" s="101" t="s">
        <v>138</v>
      </c>
      <c r="AM42" s="101" t="s">
        <v>399</v>
      </c>
    </row>
    <row r="43" spans="1:41" s="101" customFormat="1" x14ac:dyDescent="0.25">
      <c r="A43" s="128">
        <v>10030</v>
      </c>
      <c r="B43" s="101" t="s">
        <v>465</v>
      </c>
      <c r="C43" s="101">
        <v>0</v>
      </c>
      <c r="D43" s="101">
        <v>0</v>
      </c>
      <c r="E43" s="101">
        <v>0</v>
      </c>
      <c r="F43" s="101">
        <v>0</v>
      </c>
      <c r="G43" s="138">
        <v>0</v>
      </c>
      <c r="H43" s="138">
        <v>0</v>
      </c>
      <c r="I43" s="138">
        <v>0</v>
      </c>
      <c r="J43" s="101">
        <v>0</v>
      </c>
      <c r="K43" s="101">
        <v>7</v>
      </c>
      <c r="L43" s="101">
        <v>0</v>
      </c>
      <c r="M43" s="101">
        <v>0.25</v>
      </c>
      <c r="N43" s="101">
        <v>7.1</v>
      </c>
      <c r="O43" s="101">
        <v>0</v>
      </c>
      <c r="P43" s="101">
        <v>1</v>
      </c>
      <c r="Q43" s="101">
        <v>-1</v>
      </c>
      <c r="R43" s="177">
        <v>1000</v>
      </c>
      <c r="S43" s="120">
        <v>1.98578841800768E-2</v>
      </c>
      <c r="T43" s="101">
        <v>0</v>
      </c>
      <c r="U43" s="101">
        <v>0</v>
      </c>
      <c r="V43" s="121">
        <v>0</v>
      </c>
      <c r="W43" s="101">
        <v>0</v>
      </c>
      <c r="X43" s="101">
        <v>0</v>
      </c>
      <c r="Y43" s="122">
        <v>0</v>
      </c>
      <c r="Z43" s="101">
        <v>0</v>
      </c>
      <c r="AA43" s="101">
        <v>0</v>
      </c>
      <c r="AB43" s="101">
        <v>0</v>
      </c>
      <c r="AC43" s="101">
        <v>0</v>
      </c>
      <c r="AD43" s="101">
        <v>0</v>
      </c>
      <c r="AE43" s="101">
        <v>0</v>
      </c>
      <c r="AF43" s="101">
        <v>0</v>
      </c>
      <c r="AG43" s="101">
        <v>0</v>
      </c>
      <c r="AH43" s="101">
        <v>0</v>
      </c>
      <c r="AI43" s="101">
        <v>0</v>
      </c>
      <c r="AJ43" s="101">
        <v>0</v>
      </c>
      <c r="AK43" s="101">
        <v>0</v>
      </c>
      <c r="AL43" s="101" t="s">
        <v>400</v>
      </c>
      <c r="AM43" s="101" t="s">
        <v>399</v>
      </c>
    </row>
    <row r="44" spans="1:41" s="101" customFormat="1" x14ac:dyDescent="0.25">
      <c r="A44" s="128">
        <v>10031</v>
      </c>
      <c r="B44" s="101" t="s">
        <v>465</v>
      </c>
      <c r="C44" s="101">
        <v>0</v>
      </c>
      <c r="D44" s="101">
        <v>0</v>
      </c>
      <c r="E44" s="101">
        <v>0</v>
      </c>
      <c r="F44" s="101">
        <v>0</v>
      </c>
      <c r="G44" s="138">
        <v>0</v>
      </c>
      <c r="H44" s="138">
        <v>0</v>
      </c>
      <c r="I44" s="138">
        <v>0</v>
      </c>
      <c r="J44" s="101">
        <v>0</v>
      </c>
      <c r="K44" s="101">
        <v>7</v>
      </c>
      <c r="L44" s="101">
        <v>0</v>
      </c>
      <c r="M44" s="101">
        <v>0.25</v>
      </c>
      <c r="N44" s="101">
        <v>11</v>
      </c>
      <c r="O44" s="101">
        <v>0</v>
      </c>
      <c r="P44" s="101">
        <v>1</v>
      </c>
      <c r="Q44" s="101">
        <v>-1</v>
      </c>
      <c r="R44" s="177">
        <v>1000</v>
      </c>
      <c r="S44" s="120">
        <v>1.98578841800768E-2</v>
      </c>
      <c r="T44" s="101">
        <v>0</v>
      </c>
      <c r="U44" s="101">
        <v>0</v>
      </c>
      <c r="V44" s="121">
        <v>0</v>
      </c>
      <c r="W44" s="101">
        <v>0</v>
      </c>
      <c r="X44" s="101">
        <v>0</v>
      </c>
      <c r="Y44" s="122">
        <v>0</v>
      </c>
      <c r="Z44" s="101">
        <v>0</v>
      </c>
      <c r="AA44" s="101">
        <v>0</v>
      </c>
      <c r="AB44" s="101">
        <v>0</v>
      </c>
      <c r="AC44" s="101">
        <v>0</v>
      </c>
      <c r="AD44" s="101">
        <v>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 t="s">
        <v>401</v>
      </c>
      <c r="AM44" s="101" t="s">
        <v>399</v>
      </c>
    </row>
    <row r="45" spans="1:41" s="101" customFormat="1" x14ac:dyDescent="0.25">
      <c r="A45" s="128">
        <v>10032</v>
      </c>
      <c r="B45" s="101" t="s">
        <v>465</v>
      </c>
      <c r="C45" s="101">
        <v>0</v>
      </c>
      <c r="D45" s="101">
        <v>0</v>
      </c>
      <c r="E45" s="101">
        <v>0</v>
      </c>
      <c r="F45" s="101">
        <v>0</v>
      </c>
      <c r="G45" s="138">
        <v>0</v>
      </c>
      <c r="H45" s="138">
        <v>0</v>
      </c>
      <c r="I45" s="138">
        <v>0</v>
      </c>
      <c r="J45" s="101">
        <v>0</v>
      </c>
      <c r="K45" s="101">
        <v>7</v>
      </c>
      <c r="L45" s="101">
        <v>0</v>
      </c>
      <c r="M45" s="101">
        <v>0.25</v>
      </c>
      <c r="N45" s="101">
        <v>6.6</v>
      </c>
      <c r="O45" s="101">
        <v>0</v>
      </c>
      <c r="P45" s="101">
        <v>1</v>
      </c>
      <c r="Q45" s="101">
        <v>-1</v>
      </c>
      <c r="R45" s="177">
        <v>1000</v>
      </c>
      <c r="S45" s="120">
        <v>1.98578841800768E-2</v>
      </c>
      <c r="T45" s="101">
        <v>0</v>
      </c>
      <c r="U45" s="101">
        <v>0</v>
      </c>
      <c r="V45" s="121">
        <v>0</v>
      </c>
      <c r="W45" s="101">
        <v>0</v>
      </c>
      <c r="X45" s="101">
        <v>0</v>
      </c>
      <c r="Y45" s="122">
        <v>0</v>
      </c>
      <c r="Z45" s="101">
        <v>0</v>
      </c>
      <c r="AA45" s="101">
        <v>0</v>
      </c>
      <c r="AB45" s="101">
        <v>0</v>
      </c>
      <c r="AC45" s="101">
        <v>0</v>
      </c>
      <c r="AD45" s="101">
        <v>0</v>
      </c>
      <c r="AE45" s="101">
        <v>0</v>
      </c>
      <c r="AF45" s="101">
        <v>0</v>
      </c>
      <c r="AG45" s="101">
        <v>0</v>
      </c>
      <c r="AH45" s="101">
        <v>0</v>
      </c>
      <c r="AI45" s="101">
        <v>0</v>
      </c>
      <c r="AJ45" s="101">
        <v>0</v>
      </c>
      <c r="AK45" s="101">
        <v>0</v>
      </c>
      <c r="AL45" s="101" t="s">
        <v>403</v>
      </c>
      <c r="AM45" s="101" t="s">
        <v>399</v>
      </c>
    </row>
    <row r="46" spans="1:41" s="101" customFormat="1" x14ac:dyDescent="0.25">
      <c r="A46" s="128">
        <v>10033</v>
      </c>
      <c r="B46" s="101" t="s">
        <v>465</v>
      </c>
      <c r="C46" s="101">
        <v>0</v>
      </c>
      <c r="D46" s="101">
        <v>0</v>
      </c>
      <c r="E46" s="101">
        <v>0</v>
      </c>
      <c r="F46" s="101">
        <v>0</v>
      </c>
      <c r="G46" s="138">
        <v>0</v>
      </c>
      <c r="H46" s="138">
        <v>0</v>
      </c>
      <c r="I46" s="138">
        <v>0</v>
      </c>
      <c r="J46" s="101">
        <v>0</v>
      </c>
      <c r="K46" s="101">
        <v>7</v>
      </c>
      <c r="L46" s="101">
        <v>0</v>
      </c>
      <c r="M46" s="101">
        <v>0.25</v>
      </c>
      <c r="N46" s="101">
        <v>6</v>
      </c>
      <c r="O46" s="101">
        <v>0</v>
      </c>
      <c r="P46" s="101">
        <v>1</v>
      </c>
      <c r="Q46" s="101">
        <v>-1</v>
      </c>
      <c r="R46" s="177">
        <v>1000</v>
      </c>
      <c r="S46" s="120">
        <v>1.98578841800768E-2</v>
      </c>
      <c r="T46" s="101">
        <v>0</v>
      </c>
      <c r="U46" s="101">
        <v>0</v>
      </c>
      <c r="V46" s="121">
        <v>0</v>
      </c>
      <c r="W46" s="101">
        <v>0</v>
      </c>
      <c r="X46" s="101">
        <v>0</v>
      </c>
      <c r="Y46" s="122">
        <v>0</v>
      </c>
      <c r="Z46" s="101">
        <v>0</v>
      </c>
      <c r="AA46" s="101">
        <v>0</v>
      </c>
      <c r="AB46" s="101">
        <v>0</v>
      </c>
      <c r="AC46" s="101">
        <v>0</v>
      </c>
      <c r="AD46" s="101">
        <v>0</v>
      </c>
      <c r="AE46" s="101">
        <v>0</v>
      </c>
      <c r="AF46" s="101">
        <v>0</v>
      </c>
      <c r="AG46" s="101">
        <v>0</v>
      </c>
      <c r="AH46" s="101">
        <v>0</v>
      </c>
      <c r="AI46" s="101">
        <v>0</v>
      </c>
      <c r="AJ46" s="101">
        <v>0</v>
      </c>
      <c r="AK46" s="101">
        <v>0</v>
      </c>
      <c r="AL46" s="101" t="s">
        <v>527</v>
      </c>
      <c r="AM46" s="101" t="s">
        <v>399</v>
      </c>
    </row>
    <row r="47" spans="1:41" x14ac:dyDescent="0.25">
      <c r="A47" s="125" t="s">
        <v>54</v>
      </c>
      <c r="B47" t="s">
        <v>465</v>
      </c>
    </row>
    <row r="48" spans="1:41" ht="13" x14ac:dyDescent="0.3">
      <c r="A48" s="125">
        <v>14</v>
      </c>
      <c r="B48" t="s">
        <v>465</v>
      </c>
      <c r="C48">
        <v>1.7000000000000001E-2</v>
      </c>
      <c r="D48">
        <v>1.6780999999999999</v>
      </c>
      <c r="E48">
        <v>1.9904000000000002E-2</v>
      </c>
      <c r="F48">
        <v>0.29599999999999999</v>
      </c>
      <c r="G48" s="98">
        <v>307.50941820000003</v>
      </c>
      <c r="H48" s="98">
        <v>2.8138445000000001</v>
      </c>
      <c r="I48">
        <v>0</v>
      </c>
      <c r="J48">
        <v>1.7</v>
      </c>
      <c r="K48">
        <v>0</v>
      </c>
      <c r="L48">
        <v>0.5</v>
      </c>
      <c r="M48">
        <v>0</v>
      </c>
      <c r="N48" s="1">
        <v>28.007999999999999</v>
      </c>
      <c r="O48">
        <v>0</v>
      </c>
      <c r="P48">
        <v>3</v>
      </c>
      <c r="Q48">
        <v>1</v>
      </c>
      <c r="R48" s="168">
        <v>2143.2976549999998</v>
      </c>
      <c r="S48" s="14">
        <v>8.8470000000000007E-3</v>
      </c>
      <c r="T48">
        <v>-1</v>
      </c>
      <c r="U48">
        <v>2143.2976549999998</v>
      </c>
      <c r="V48" s="16">
        <v>8.8470000000000007E-3</v>
      </c>
      <c r="W48">
        <v>-1</v>
      </c>
      <c r="X48">
        <v>2143.2976549999998</v>
      </c>
      <c r="Y48" s="18">
        <v>8.8470000000000007E-3</v>
      </c>
      <c r="Z48">
        <v>0</v>
      </c>
      <c r="AA48">
        <v>0</v>
      </c>
      <c r="AB48">
        <v>0.83179049999999999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80</v>
      </c>
      <c r="AM48" t="s">
        <v>389</v>
      </c>
    </row>
    <row r="49" spans="1:43" ht="13" x14ac:dyDescent="0.3">
      <c r="A49" s="125">
        <v>15</v>
      </c>
      <c r="B49" t="s">
        <v>465</v>
      </c>
      <c r="C49">
        <v>1.7000000000000001E-2</v>
      </c>
      <c r="D49">
        <v>1.6780999999999999</v>
      </c>
      <c r="E49">
        <v>1.9904000000000002E-2</v>
      </c>
      <c r="F49">
        <v>0.29599999999999999</v>
      </c>
      <c r="G49" s="98">
        <v>307.50941820000003</v>
      </c>
      <c r="H49" s="98">
        <v>2.8138445000000001</v>
      </c>
      <c r="I49">
        <v>0</v>
      </c>
      <c r="J49" s="70">
        <v>1.83</v>
      </c>
      <c r="K49">
        <v>0</v>
      </c>
      <c r="L49">
        <v>0.5</v>
      </c>
      <c r="M49">
        <v>0</v>
      </c>
      <c r="N49" s="1">
        <v>28.007999999999999</v>
      </c>
      <c r="O49">
        <v>0</v>
      </c>
      <c r="P49">
        <v>3</v>
      </c>
      <c r="Q49">
        <v>1</v>
      </c>
      <c r="R49" s="168">
        <v>2143.2976549999998</v>
      </c>
      <c r="S49" s="14">
        <v>8.8470000000000007E-3</v>
      </c>
      <c r="T49">
        <v>-1</v>
      </c>
      <c r="U49">
        <v>2143.2976549999998</v>
      </c>
      <c r="V49" s="16">
        <v>8.8470000000000007E-3</v>
      </c>
      <c r="W49">
        <v>-1</v>
      </c>
      <c r="X49">
        <v>2143.2976549999998</v>
      </c>
      <c r="Y49" s="18">
        <v>8.8470000000000007E-3</v>
      </c>
      <c r="Z49">
        <v>0</v>
      </c>
      <c r="AA49">
        <v>0</v>
      </c>
      <c r="AB49">
        <v>0.83179049999999999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s="19" t="s">
        <v>410</v>
      </c>
      <c r="AM49" s="19" t="s">
        <v>409</v>
      </c>
    </row>
    <row r="50" spans="1:43" ht="13" x14ac:dyDescent="0.3">
      <c r="A50" s="254">
        <v>1401</v>
      </c>
      <c r="B50" t="s">
        <v>465</v>
      </c>
      <c r="C50">
        <v>1.7000000000000001E-2</v>
      </c>
      <c r="D50">
        <v>1.6780999999999999</v>
      </c>
      <c r="E50">
        <v>1.9904000000000002E-2</v>
      </c>
      <c r="F50">
        <v>0.29599999999999999</v>
      </c>
      <c r="G50" s="98">
        <v>307.50941820000003</v>
      </c>
      <c r="H50" s="98">
        <v>2.8138445000000001</v>
      </c>
      <c r="I50">
        <v>0</v>
      </c>
      <c r="J50">
        <v>1.7</v>
      </c>
      <c r="K50">
        <v>0</v>
      </c>
      <c r="L50">
        <v>0.5</v>
      </c>
      <c r="M50">
        <v>0</v>
      </c>
      <c r="N50" s="1">
        <v>28.007999999999999</v>
      </c>
      <c r="O50">
        <v>0</v>
      </c>
      <c r="P50">
        <v>3</v>
      </c>
      <c r="Q50">
        <v>1</v>
      </c>
      <c r="R50" s="168">
        <v>2143.2976549999998</v>
      </c>
      <c r="S50" s="14">
        <v>4.3509999999999998E-3</v>
      </c>
      <c r="T50">
        <v>-1</v>
      </c>
      <c r="U50">
        <v>2143.2976549999998</v>
      </c>
      <c r="V50" s="16">
        <v>4.3509999999999998E-3</v>
      </c>
      <c r="W50">
        <v>-1</v>
      </c>
      <c r="X50">
        <v>2143.2976549999998</v>
      </c>
      <c r="Y50" s="18">
        <v>4.3509999999999998E-3</v>
      </c>
      <c r="Z50">
        <v>0</v>
      </c>
      <c r="AA50">
        <v>0</v>
      </c>
      <c r="AB50">
        <v>0</v>
      </c>
      <c r="AC50">
        <v>0.35728349999999998</v>
      </c>
      <c r="AD50">
        <v>0.26935510000000001</v>
      </c>
      <c r="AE50">
        <v>0.26485599999999998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81</v>
      </c>
      <c r="AM50" t="s">
        <v>389</v>
      </c>
    </row>
    <row r="51" spans="1:43" s="50" customFormat="1" ht="13" x14ac:dyDescent="0.3">
      <c r="A51" s="198">
        <v>1402</v>
      </c>
      <c r="B51" s="21" t="s">
        <v>465</v>
      </c>
      <c r="C51" s="192">
        <v>1.7000000000000001E-2</v>
      </c>
      <c r="D51" s="192">
        <v>1.6780999999999999</v>
      </c>
      <c r="E51" s="192">
        <v>1.9904000000000002E-2</v>
      </c>
      <c r="F51" s="192">
        <v>0.29599999999999999</v>
      </c>
      <c r="G51" s="192">
        <v>307.51</v>
      </c>
      <c r="H51" s="192">
        <v>2.8138000000000001</v>
      </c>
      <c r="I51" s="192">
        <v>0</v>
      </c>
      <c r="J51" s="199">
        <v>1.2</v>
      </c>
      <c r="K51" s="192">
        <v>0</v>
      </c>
      <c r="L51" s="192">
        <v>0.5</v>
      </c>
      <c r="M51" s="200">
        <v>0</v>
      </c>
      <c r="N51" s="191">
        <v>10.86</v>
      </c>
      <c r="O51" s="192">
        <v>0</v>
      </c>
      <c r="P51" s="192">
        <v>3</v>
      </c>
      <c r="Q51" s="192">
        <v>1</v>
      </c>
      <c r="R51" s="193">
        <v>1549.4</v>
      </c>
      <c r="S51" s="194">
        <v>1.9857884199999998E-2</v>
      </c>
      <c r="T51" s="192">
        <v>-1</v>
      </c>
      <c r="U51" s="192">
        <v>1549.4</v>
      </c>
      <c r="V51" s="192">
        <v>1.9857884199999998E-2</v>
      </c>
      <c r="W51" s="192">
        <v>-1</v>
      </c>
      <c r="X51" s="192">
        <v>1549.4</v>
      </c>
      <c r="Y51" s="192">
        <v>1.9857884199999998E-2</v>
      </c>
      <c r="Z51" s="199">
        <v>0</v>
      </c>
      <c r="AA51" s="200">
        <v>0</v>
      </c>
      <c r="AB51" s="199">
        <v>1.0307999999999999</v>
      </c>
      <c r="AC51" s="192">
        <v>0</v>
      </c>
      <c r="AD51" s="192">
        <v>0</v>
      </c>
      <c r="AE51" s="192">
        <v>0</v>
      </c>
      <c r="AF51" s="192">
        <v>0</v>
      </c>
      <c r="AG51" s="192">
        <v>0</v>
      </c>
      <c r="AH51" s="192">
        <v>0</v>
      </c>
      <c r="AI51" s="192">
        <v>0</v>
      </c>
      <c r="AJ51" s="192">
        <v>0</v>
      </c>
      <c r="AK51" s="200">
        <v>0</v>
      </c>
      <c r="AL51" s="50" t="s">
        <v>126</v>
      </c>
      <c r="AM51" s="49" t="s">
        <v>536</v>
      </c>
      <c r="AN51" s="50" t="s">
        <v>145</v>
      </c>
    </row>
    <row r="52" spans="1:43" s="99" customFormat="1" ht="13" x14ac:dyDescent="0.3">
      <c r="A52" s="198">
        <v>1403</v>
      </c>
      <c r="B52" s="21" t="s">
        <v>465</v>
      </c>
      <c r="C52" s="192">
        <v>1.7000000000000001E-2</v>
      </c>
      <c r="D52" s="192">
        <v>1.6780999999999999</v>
      </c>
      <c r="E52" s="192">
        <v>1.9904000000000002E-2</v>
      </c>
      <c r="F52" s="192">
        <v>0.29599999999999999</v>
      </c>
      <c r="G52" s="192">
        <v>307.51</v>
      </c>
      <c r="H52" s="192">
        <v>2.8138000000000001</v>
      </c>
      <c r="I52" s="192">
        <v>0</v>
      </c>
      <c r="J52" s="199">
        <v>1.2</v>
      </c>
      <c r="K52" s="192">
        <v>0</v>
      </c>
      <c r="L52" s="192">
        <v>0.5</v>
      </c>
      <c r="M52" s="200">
        <v>0</v>
      </c>
      <c r="N52" s="191">
        <v>10.86</v>
      </c>
      <c r="O52" s="192">
        <v>0</v>
      </c>
      <c r="P52" s="192">
        <v>3</v>
      </c>
      <c r="Q52" s="192">
        <v>1</v>
      </c>
      <c r="R52" s="193">
        <v>1549.4</v>
      </c>
      <c r="S52" s="195">
        <v>5.5399999999999998E-3</v>
      </c>
      <c r="T52" s="192">
        <v>-1</v>
      </c>
      <c r="U52" s="192">
        <v>1549.4</v>
      </c>
      <c r="V52" s="11">
        <v>5.4000000000000003E-3</v>
      </c>
      <c r="W52" s="192">
        <v>-1</v>
      </c>
      <c r="X52" s="192">
        <v>1549.4</v>
      </c>
      <c r="Y52" s="196">
        <v>5.4000000000000003E-3</v>
      </c>
      <c r="Z52" s="199">
        <v>0</v>
      </c>
      <c r="AA52" s="200">
        <v>0</v>
      </c>
      <c r="AB52" s="199">
        <v>1.0307999999999999</v>
      </c>
      <c r="AC52" s="192">
        <v>0</v>
      </c>
      <c r="AD52" s="192">
        <v>0</v>
      </c>
      <c r="AE52" s="192">
        <v>0</v>
      </c>
      <c r="AF52" s="192">
        <v>0</v>
      </c>
      <c r="AG52" s="192">
        <v>0</v>
      </c>
      <c r="AH52" s="192">
        <v>0</v>
      </c>
      <c r="AI52" s="192">
        <v>0</v>
      </c>
      <c r="AJ52" s="192">
        <v>0</v>
      </c>
      <c r="AK52" s="200">
        <v>0</v>
      </c>
      <c r="AL52" s="99" t="s">
        <v>177</v>
      </c>
      <c r="AM52" s="99" t="s">
        <v>528</v>
      </c>
    </row>
    <row r="53" spans="1:43" s="21" customFormat="1" x14ac:dyDescent="0.25">
      <c r="A53" s="257">
        <v>1404</v>
      </c>
      <c r="B53" s="21" t="s">
        <v>465</v>
      </c>
      <c r="C53" s="21">
        <v>1.7000000000000001E-2</v>
      </c>
      <c r="D53" s="21">
        <v>1.6780999999999999</v>
      </c>
      <c r="E53" s="21">
        <v>1.9904000000000002E-2</v>
      </c>
      <c r="F53" s="21">
        <v>0.29599999999999999</v>
      </c>
      <c r="G53" s="21">
        <v>307.51</v>
      </c>
      <c r="H53" s="21">
        <v>2.8138000000000001</v>
      </c>
      <c r="I53" s="21">
        <v>0</v>
      </c>
      <c r="J53" s="21">
        <v>1.2</v>
      </c>
      <c r="K53" s="21">
        <v>0</v>
      </c>
      <c r="L53" s="21">
        <v>0.5</v>
      </c>
      <c r="M53" s="21">
        <v>0</v>
      </c>
      <c r="N53" s="21">
        <v>10.86</v>
      </c>
      <c r="O53" s="21">
        <v>0</v>
      </c>
      <c r="P53" s="21">
        <v>3</v>
      </c>
      <c r="Q53" s="21">
        <v>1</v>
      </c>
      <c r="R53" s="21">
        <v>1549.4</v>
      </c>
      <c r="S53" s="21">
        <v>1.9859999999999999E-2</v>
      </c>
      <c r="T53" s="21">
        <v>-1</v>
      </c>
      <c r="U53" s="21">
        <v>1549.4</v>
      </c>
      <c r="V53" s="21">
        <v>1.9857883999999999E-2</v>
      </c>
      <c r="W53" s="21">
        <v>-1</v>
      </c>
      <c r="X53" s="21">
        <v>1549.4</v>
      </c>
      <c r="Y53" s="192">
        <v>1.9857884199999998E-2</v>
      </c>
      <c r="Z53" s="21">
        <v>0</v>
      </c>
      <c r="AA53" s="21">
        <v>0</v>
      </c>
      <c r="AB53" s="21">
        <v>1.0307999999999999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99" t="s">
        <v>532</v>
      </c>
      <c r="AM53" s="99" t="s">
        <v>528</v>
      </c>
      <c r="AN53" s="21" t="s">
        <v>533</v>
      </c>
      <c r="AO53" s="21" t="s">
        <v>534</v>
      </c>
      <c r="AP53" s="21" t="s">
        <v>535</v>
      </c>
      <c r="AQ53" s="21" t="s">
        <v>11</v>
      </c>
    </row>
    <row r="54" spans="1:43" s="50" customFormat="1" x14ac:dyDescent="0.25">
      <c r="A54" s="201">
        <v>1405</v>
      </c>
      <c r="B54" s="21" t="s">
        <v>465</v>
      </c>
      <c r="C54" s="192">
        <v>1.7000000000000001E-2</v>
      </c>
      <c r="D54" s="192">
        <v>1.6780999999999999</v>
      </c>
      <c r="E54" s="192">
        <v>1.9904000000000002E-2</v>
      </c>
      <c r="F54" s="192">
        <v>0.29599999999999999</v>
      </c>
      <c r="G54" s="192">
        <v>307.51</v>
      </c>
      <c r="H54" s="192">
        <v>2.8138000000000001</v>
      </c>
      <c r="I54" s="192">
        <v>0.12</v>
      </c>
      <c r="J54" s="192">
        <v>1.2</v>
      </c>
      <c r="K54" s="192">
        <v>0</v>
      </c>
      <c r="L54" s="192">
        <v>0.5</v>
      </c>
      <c r="M54" s="192">
        <v>0</v>
      </c>
      <c r="N54" s="192">
        <v>10.86</v>
      </c>
      <c r="O54" s="192">
        <v>0</v>
      </c>
      <c r="P54" s="192">
        <v>2</v>
      </c>
      <c r="Q54" s="192">
        <v>1</v>
      </c>
      <c r="R54" s="193">
        <v>812.17156488099795</v>
      </c>
      <c r="S54" s="194">
        <v>0.24291023545707199</v>
      </c>
      <c r="T54" s="192">
        <v>-1</v>
      </c>
      <c r="U54" s="192">
        <v>812.17156488099795</v>
      </c>
      <c r="V54" s="192">
        <v>0.24291023545707199</v>
      </c>
      <c r="W54" s="196">
        <v>0</v>
      </c>
      <c r="X54" s="192">
        <v>0</v>
      </c>
      <c r="Y54" s="192">
        <v>0</v>
      </c>
      <c r="Z54" s="199">
        <v>0</v>
      </c>
      <c r="AA54" s="192">
        <v>0</v>
      </c>
      <c r="AB54" s="192">
        <v>0.40403754870347203</v>
      </c>
      <c r="AC54" s="192">
        <v>0</v>
      </c>
      <c r="AD54" s="192">
        <v>0</v>
      </c>
      <c r="AE54" s="192">
        <v>0</v>
      </c>
      <c r="AF54" s="192">
        <v>0</v>
      </c>
      <c r="AG54" s="192">
        <v>0</v>
      </c>
      <c r="AH54" s="192">
        <v>0</v>
      </c>
      <c r="AI54" s="192">
        <v>0</v>
      </c>
      <c r="AJ54" s="192">
        <v>0</v>
      </c>
      <c r="AK54" s="192">
        <v>0</v>
      </c>
      <c r="AL54" s="100" t="s">
        <v>469</v>
      </c>
      <c r="AM54" s="99" t="s">
        <v>470</v>
      </c>
    </row>
    <row r="55" spans="1:43" x14ac:dyDescent="0.25">
      <c r="A55" s="125" t="s">
        <v>55</v>
      </c>
      <c r="B55" t="s">
        <v>465</v>
      </c>
    </row>
    <row r="56" spans="1:43" x14ac:dyDescent="0.25">
      <c r="A56" s="125">
        <v>20</v>
      </c>
      <c r="B56" t="s">
        <v>465</v>
      </c>
      <c r="C56">
        <v>2.9000000000000001E-2</v>
      </c>
      <c r="D56">
        <v>1.6780999999999999</v>
      </c>
      <c r="E56">
        <v>1.9904000000000002E-2</v>
      </c>
      <c r="F56">
        <v>0.29599999999999999</v>
      </c>
      <c r="G56" s="98">
        <v>397.66835559999998</v>
      </c>
      <c r="H56" s="98">
        <v>3.8538434000000001</v>
      </c>
      <c r="I56">
        <v>0</v>
      </c>
      <c r="J56">
        <v>3.1613730000000002</v>
      </c>
      <c r="K56">
        <v>0</v>
      </c>
      <c r="L56">
        <v>0.6</v>
      </c>
      <c r="M56">
        <v>0</v>
      </c>
      <c r="N56">
        <v>6.5</v>
      </c>
      <c r="O56">
        <v>0</v>
      </c>
      <c r="P56">
        <v>1</v>
      </c>
      <c r="Q56">
        <v>-1</v>
      </c>
      <c r="R56" s="168">
        <v>2143.2976549999998</v>
      </c>
      <c r="S56" s="14">
        <v>8.8470000000000007E-3</v>
      </c>
      <c r="T56">
        <v>0</v>
      </c>
      <c r="U56">
        <v>0</v>
      </c>
      <c r="V56" s="16">
        <v>0</v>
      </c>
      <c r="W56">
        <v>0</v>
      </c>
      <c r="X56">
        <v>0</v>
      </c>
      <c r="Y56" s="18">
        <v>0</v>
      </c>
      <c r="Z56">
        <v>0.88567600000000002</v>
      </c>
      <c r="AA56">
        <v>0</v>
      </c>
      <c r="AB56">
        <v>0.71803490000000003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 t="s">
        <v>125</v>
      </c>
      <c r="AM56" t="s">
        <v>166</v>
      </c>
    </row>
    <row r="57" spans="1:43" s="40" customFormat="1" ht="13" x14ac:dyDescent="0.3">
      <c r="A57" s="131">
        <v>2001</v>
      </c>
      <c r="B57" t="s">
        <v>465</v>
      </c>
      <c r="C57" s="40">
        <v>2.9000000000000001E-2</v>
      </c>
      <c r="D57" s="40">
        <v>1.6780999999999999</v>
      </c>
      <c r="E57" s="40">
        <v>1.9904000000000002E-2</v>
      </c>
      <c r="F57" s="40">
        <v>0.29599999999999999</v>
      </c>
      <c r="G57" s="103">
        <v>397.66835559999998</v>
      </c>
      <c r="H57" s="103">
        <v>3.8538434000000001</v>
      </c>
      <c r="I57" s="40">
        <v>0</v>
      </c>
      <c r="J57" s="1">
        <v>2.5880000000000001</v>
      </c>
      <c r="K57" s="40">
        <v>0</v>
      </c>
      <c r="L57" s="40">
        <v>0.6</v>
      </c>
      <c r="M57" s="40">
        <v>0</v>
      </c>
      <c r="N57">
        <v>6.5</v>
      </c>
      <c r="O57" s="40">
        <v>0</v>
      </c>
      <c r="P57" s="40">
        <v>1</v>
      </c>
      <c r="Q57" s="40">
        <v>-1</v>
      </c>
      <c r="R57" s="167">
        <v>2143.2976545000001</v>
      </c>
      <c r="S57" s="13">
        <v>8.8470000000000007E-3</v>
      </c>
      <c r="T57" s="40">
        <v>0</v>
      </c>
      <c r="U57" s="40">
        <v>0</v>
      </c>
      <c r="V57" s="41">
        <v>0</v>
      </c>
      <c r="W57" s="40">
        <v>0</v>
      </c>
      <c r="X57" s="40">
        <v>0</v>
      </c>
      <c r="Y57" s="42">
        <v>0</v>
      </c>
      <c r="Z57" s="40">
        <v>0</v>
      </c>
      <c r="AA57" s="40">
        <v>0</v>
      </c>
      <c r="AB57" s="1">
        <v>0.92117618115064803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K57" s="40">
        <v>0</v>
      </c>
      <c r="AL57" s="40" t="s">
        <v>128</v>
      </c>
      <c r="AM57" s="40" t="s">
        <v>139</v>
      </c>
    </row>
    <row r="58" spans="1:43" ht="13" x14ac:dyDescent="0.3">
      <c r="A58" s="125">
        <v>2002</v>
      </c>
      <c r="B58" t="s">
        <v>479</v>
      </c>
      <c r="C58" s="33">
        <v>2.8000000000000001E-2</v>
      </c>
      <c r="D58">
        <v>1.6780999999999999</v>
      </c>
      <c r="E58">
        <v>1.9904000000000002E-2</v>
      </c>
      <c r="F58">
        <v>0.29599999999999999</v>
      </c>
      <c r="G58">
        <v>397.66840000000002</v>
      </c>
      <c r="H58">
        <v>3.8538000000000001</v>
      </c>
      <c r="I58">
        <v>0</v>
      </c>
      <c r="J58">
        <v>3.45</v>
      </c>
      <c r="K58">
        <v>0</v>
      </c>
      <c r="L58">
        <v>0.6</v>
      </c>
      <c r="M58">
        <v>0</v>
      </c>
      <c r="N58">
        <v>6.5</v>
      </c>
      <c r="O58">
        <v>0</v>
      </c>
      <c r="P58">
        <v>1</v>
      </c>
      <c r="Q58">
        <v>-1</v>
      </c>
      <c r="R58" s="167">
        <v>2143.2976545000001</v>
      </c>
      <c r="S58" s="13">
        <v>8.8470000000000007E-3</v>
      </c>
      <c r="T58">
        <v>0</v>
      </c>
      <c r="U58">
        <v>0</v>
      </c>
      <c r="V58" s="16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0.71799999999999997</v>
      </c>
      <c r="AC58">
        <v>0.71799999999999997</v>
      </c>
      <c r="AD58">
        <v>0.45390000000000003</v>
      </c>
      <c r="AE58">
        <v>0.27310000000000001</v>
      </c>
      <c r="AF58">
        <v>0.4088</v>
      </c>
      <c r="AG58">
        <v>0</v>
      </c>
      <c r="AH58">
        <v>0</v>
      </c>
      <c r="AI58">
        <v>0</v>
      </c>
      <c r="AJ58">
        <v>0</v>
      </c>
      <c r="AK58">
        <v>0</v>
      </c>
      <c r="AL58" t="s">
        <v>478</v>
      </c>
      <c r="AM58" s="50" t="s">
        <v>414</v>
      </c>
      <c r="AN58" s="50" t="s">
        <v>382</v>
      </c>
    </row>
    <row r="59" spans="1:43" x14ac:dyDescent="0.25">
      <c r="A59" s="125" t="s">
        <v>56</v>
      </c>
      <c r="B59" t="s">
        <v>465</v>
      </c>
      <c r="AL59" t="s">
        <v>82</v>
      </c>
    </row>
    <row r="60" spans="1:43" x14ac:dyDescent="0.25">
      <c r="A60" s="125">
        <v>24</v>
      </c>
      <c r="B60" t="s">
        <v>465</v>
      </c>
      <c r="C60">
        <v>4.4999999999999998E-2</v>
      </c>
      <c r="D60">
        <v>1.6780999999999999</v>
      </c>
      <c r="E60">
        <v>1.9904000000000002E-2</v>
      </c>
      <c r="F60">
        <v>0.29599999999999999</v>
      </c>
      <c r="G60" s="98">
        <v>289.55011089999999</v>
      </c>
      <c r="H60" s="98">
        <v>3.3764698000000002</v>
      </c>
      <c r="I60">
        <v>0</v>
      </c>
      <c r="J60">
        <v>1.9</v>
      </c>
      <c r="K60">
        <v>0</v>
      </c>
      <c r="L60">
        <v>1.2040556</v>
      </c>
      <c r="M60">
        <v>0</v>
      </c>
      <c r="N60">
        <v>6.5</v>
      </c>
      <c r="O60">
        <v>0</v>
      </c>
      <c r="P60">
        <v>1</v>
      </c>
      <c r="Q60">
        <v>-1</v>
      </c>
      <c r="R60" s="168">
        <v>2143.2976549999998</v>
      </c>
      <c r="S60" s="14">
        <v>8.8470000000000007E-3</v>
      </c>
      <c r="T60">
        <v>0</v>
      </c>
      <c r="U60">
        <v>0</v>
      </c>
      <c r="V60" s="16">
        <v>0</v>
      </c>
      <c r="W60">
        <v>0</v>
      </c>
      <c r="X60">
        <v>0</v>
      </c>
      <c r="Y60" s="18">
        <v>0</v>
      </c>
      <c r="Z60">
        <v>0</v>
      </c>
      <c r="AA60">
        <v>0</v>
      </c>
      <c r="AB60">
        <v>1.1360849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43" x14ac:dyDescent="0.25">
      <c r="A61" s="125" t="s">
        <v>57</v>
      </c>
      <c r="B61" t="s">
        <v>465</v>
      </c>
      <c r="AL61" t="s">
        <v>2</v>
      </c>
    </row>
    <row r="62" spans="1:43" x14ac:dyDescent="0.25">
      <c r="A62" s="254">
        <v>77</v>
      </c>
      <c r="B62" t="s">
        <v>465</v>
      </c>
      <c r="C62">
        <v>4.3999999999999997E-2</v>
      </c>
      <c r="D62">
        <v>1.6780999999999999</v>
      </c>
      <c r="E62">
        <v>1.9904000000000002E-2</v>
      </c>
      <c r="F62">
        <v>0.29599999999999999</v>
      </c>
      <c r="G62" s="98">
        <v>362.81980590000001</v>
      </c>
      <c r="H62" s="98">
        <v>3.3447529500000002</v>
      </c>
      <c r="I62">
        <v>0</v>
      </c>
      <c r="J62">
        <v>2.0177174999999998</v>
      </c>
      <c r="K62">
        <v>0</v>
      </c>
      <c r="L62">
        <v>1.1499999999999999</v>
      </c>
      <c r="M62">
        <v>0</v>
      </c>
      <c r="N62">
        <v>14</v>
      </c>
      <c r="O62">
        <v>0</v>
      </c>
      <c r="P62">
        <v>1</v>
      </c>
      <c r="Q62">
        <v>-1</v>
      </c>
      <c r="R62" s="168">
        <v>2143.2976549999998</v>
      </c>
      <c r="S62" s="14">
        <v>8.8470000000000007E-3</v>
      </c>
      <c r="T62">
        <v>0</v>
      </c>
      <c r="U62">
        <v>0</v>
      </c>
      <c r="V62" s="16">
        <v>0</v>
      </c>
      <c r="W62">
        <v>0</v>
      </c>
      <c r="X62">
        <v>0</v>
      </c>
      <c r="Y62" s="18">
        <v>0</v>
      </c>
      <c r="Z62">
        <v>0.22162380000000001</v>
      </c>
      <c r="AA62">
        <v>0.34248699999999999</v>
      </c>
      <c r="AB62">
        <v>0</v>
      </c>
      <c r="AC62">
        <v>0.82737720000000003</v>
      </c>
      <c r="AD62">
        <v>0.81163169999999996</v>
      </c>
      <c r="AE62">
        <v>0.72790500999999996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M62" t="s">
        <v>390</v>
      </c>
    </row>
    <row r="63" spans="1:43" x14ac:dyDescent="0.25">
      <c r="A63" s="125" t="s">
        <v>58</v>
      </c>
      <c r="B63" t="s">
        <v>465</v>
      </c>
      <c r="AL63" t="s">
        <v>84</v>
      </c>
    </row>
    <row r="64" spans="1:43" s="5" customFormat="1" x14ac:dyDescent="0.25">
      <c r="A64" s="254">
        <v>112</v>
      </c>
      <c r="B64" t="s">
        <v>465</v>
      </c>
      <c r="C64">
        <v>2.8000000000000001E-2</v>
      </c>
      <c r="D64">
        <v>1.6780999999999999</v>
      </c>
      <c r="E64">
        <v>1.9904000000000002E-2</v>
      </c>
      <c r="F64">
        <v>0.29599999999999999</v>
      </c>
      <c r="G64" s="98">
        <v>480.73067200000003</v>
      </c>
      <c r="H64" s="98">
        <v>3.7495403999999999</v>
      </c>
      <c r="I64">
        <v>0</v>
      </c>
      <c r="J64">
        <v>2.7</v>
      </c>
      <c r="K64">
        <v>0</v>
      </c>
      <c r="L64">
        <v>0.56999999999999995</v>
      </c>
      <c r="M64">
        <v>0</v>
      </c>
      <c r="N64">
        <v>6.5</v>
      </c>
      <c r="O64">
        <v>0</v>
      </c>
      <c r="P64">
        <v>1</v>
      </c>
      <c r="Q64">
        <v>-1</v>
      </c>
      <c r="R64" s="168">
        <v>2143.2976549999998</v>
      </c>
      <c r="S64" s="14">
        <v>8.8470000000000007E-3</v>
      </c>
      <c r="T64">
        <v>0</v>
      </c>
      <c r="U64">
        <v>0</v>
      </c>
      <c r="V64" s="16">
        <v>0</v>
      </c>
      <c r="W64">
        <v>0</v>
      </c>
      <c r="X64">
        <v>0</v>
      </c>
      <c r="Y64" s="18">
        <v>0</v>
      </c>
      <c r="Z64">
        <v>3.02</v>
      </c>
      <c r="AA64">
        <v>0</v>
      </c>
      <c r="AB64">
        <v>0</v>
      </c>
      <c r="AC64">
        <v>0.51541499999999996</v>
      </c>
      <c r="AD64">
        <v>0.4539802</v>
      </c>
      <c r="AE64">
        <v>0.2731056</v>
      </c>
      <c r="AF64">
        <v>0.40878799999999998</v>
      </c>
      <c r="AG64">
        <v>0</v>
      </c>
      <c r="AH64">
        <v>0</v>
      </c>
      <c r="AI64">
        <v>0</v>
      </c>
      <c r="AJ64">
        <v>0</v>
      </c>
      <c r="AK64">
        <v>0</v>
      </c>
      <c r="AL64" s="21" t="s">
        <v>182</v>
      </c>
      <c r="AM64" s="21" t="s">
        <v>183</v>
      </c>
      <c r="AN64" s="21"/>
    </row>
    <row r="65" spans="1:40" ht="13" x14ac:dyDescent="0.3">
      <c r="A65" s="132">
        <v>113</v>
      </c>
      <c r="B65" t="s">
        <v>465</v>
      </c>
      <c r="C65" s="33">
        <v>2.8000000000000001E-2</v>
      </c>
      <c r="D65" s="33">
        <v>1.6780999999999999</v>
      </c>
      <c r="E65" s="33">
        <v>1.9904000000000002E-2</v>
      </c>
      <c r="F65" s="33">
        <v>0.29599999999999999</v>
      </c>
      <c r="G65" s="108">
        <v>480.73067200000003</v>
      </c>
      <c r="H65" s="108">
        <v>3.7495403999999999</v>
      </c>
      <c r="I65" s="33">
        <v>0</v>
      </c>
      <c r="J65" s="34">
        <v>2.7</v>
      </c>
      <c r="K65" s="35">
        <v>0</v>
      </c>
      <c r="L65" s="35">
        <v>0.56999999999999995</v>
      </c>
      <c r="M65" s="36">
        <v>0</v>
      </c>
      <c r="N65">
        <v>6.5</v>
      </c>
      <c r="O65" s="37">
        <v>0</v>
      </c>
      <c r="P65" s="37">
        <v>1</v>
      </c>
      <c r="Q65" s="37">
        <v>-1</v>
      </c>
      <c r="R65" s="178">
        <v>2143.3000000000002</v>
      </c>
      <c r="S65" s="163">
        <v>8.8470000000000007E-3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4">
        <v>0</v>
      </c>
      <c r="AA65" s="36">
        <v>0</v>
      </c>
      <c r="AB65" s="38">
        <v>0</v>
      </c>
      <c r="AC65" s="33">
        <v>0.64372771799999995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9">
        <v>0</v>
      </c>
      <c r="AL65" s="5" t="s">
        <v>127</v>
      </c>
      <c r="AM65" s="1" t="s">
        <v>178</v>
      </c>
    </row>
    <row r="66" spans="1:40" x14ac:dyDescent="0.25">
      <c r="A66" s="125" t="s">
        <v>59</v>
      </c>
      <c r="B66" t="s">
        <v>465</v>
      </c>
    </row>
    <row r="67" spans="1:40" s="5" customFormat="1" x14ac:dyDescent="0.25">
      <c r="A67" s="254">
        <v>166</v>
      </c>
      <c r="B67" t="s">
        <v>465</v>
      </c>
      <c r="C67">
        <v>1.6E-2</v>
      </c>
      <c r="D67">
        <v>1.6780999999999999</v>
      </c>
      <c r="E67">
        <v>1.9904000000000002E-2</v>
      </c>
      <c r="F67">
        <v>0.29599999999999999</v>
      </c>
      <c r="G67" s="98">
        <v>280.95925979999998</v>
      </c>
      <c r="H67" s="98">
        <v>3.5764149000000001</v>
      </c>
      <c r="I67">
        <v>0</v>
      </c>
      <c r="J67">
        <v>1.2</v>
      </c>
      <c r="K67">
        <v>0</v>
      </c>
      <c r="L67">
        <v>1.2</v>
      </c>
      <c r="M67">
        <v>0</v>
      </c>
      <c r="N67">
        <v>6.5</v>
      </c>
      <c r="O67">
        <v>0</v>
      </c>
      <c r="P67">
        <v>1</v>
      </c>
      <c r="Q67">
        <v>-1</v>
      </c>
      <c r="R67" s="168">
        <v>2143.2976549999998</v>
      </c>
      <c r="S67" s="14">
        <v>8.8470000000000007E-3</v>
      </c>
      <c r="T67">
        <v>0</v>
      </c>
      <c r="U67">
        <v>0</v>
      </c>
      <c r="V67" s="16">
        <v>0</v>
      </c>
      <c r="W67">
        <v>0</v>
      </c>
      <c r="X67">
        <v>0</v>
      </c>
      <c r="Y67" s="18">
        <v>0</v>
      </c>
      <c r="Z67">
        <v>1.36</v>
      </c>
      <c r="AA67">
        <v>0</v>
      </c>
      <c r="AB67">
        <v>0.50839999999999996</v>
      </c>
      <c r="AC67">
        <v>0.31011830000000001</v>
      </c>
      <c r="AD67">
        <v>0.2172798</v>
      </c>
      <c r="AE67">
        <v>0.159218</v>
      </c>
      <c r="AF67">
        <v>0.137798</v>
      </c>
      <c r="AG67">
        <v>0</v>
      </c>
      <c r="AH67">
        <v>0</v>
      </c>
      <c r="AI67">
        <v>0</v>
      </c>
      <c r="AJ67">
        <v>0</v>
      </c>
      <c r="AK67">
        <v>0</v>
      </c>
      <c r="AL67" s="6" t="s">
        <v>83</v>
      </c>
      <c r="AM67" s="101" t="s">
        <v>475</v>
      </c>
    </row>
    <row r="68" spans="1:40" s="21" customFormat="1" ht="13" x14ac:dyDescent="0.3">
      <c r="A68" s="133">
        <v>167</v>
      </c>
      <c r="B68" t="s">
        <v>465</v>
      </c>
      <c r="C68" s="58">
        <v>1.6E-2</v>
      </c>
      <c r="D68" s="58">
        <v>1.6780999999999999</v>
      </c>
      <c r="E68" s="58">
        <v>1.9904000000000002E-2</v>
      </c>
      <c r="F68" s="58">
        <v>0.29599999999999999</v>
      </c>
      <c r="G68" s="98">
        <v>280.95925979999998</v>
      </c>
      <c r="H68" s="98">
        <v>3.5764149000000001</v>
      </c>
      <c r="I68" s="58">
        <v>0</v>
      </c>
      <c r="J68" s="59">
        <v>1.2</v>
      </c>
      <c r="K68" s="58">
        <v>0</v>
      </c>
      <c r="L68" s="58">
        <v>1.2</v>
      </c>
      <c r="M68" s="60">
        <v>0</v>
      </c>
      <c r="N68">
        <v>6.5</v>
      </c>
      <c r="O68" s="58">
        <v>0</v>
      </c>
      <c r="P68" s="58">
        <v>1</v>
      </c>
      <c r="Q68" s="58">
        <v>-1</v>
      </c>
      <c r="R68" s="168">
        <v>2143.2976549999998</v>
      </c>
      <c r="S68" s="14">
        <v>8.8470000000000007E-3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0</v>
      </c>
      <c r="Z68" s="59">
        <v>0</v>
      </c>
      <c r="AA68" s="60">
        <v>0</v>
      </c>
      <c r="AB68" s="59">
        <v>0.54649999999999999</v>
      </c>
      <c r="AC68" s="58">
        <v>0</v>
      </c>
      <c r="AD68" s="58">
        <v>0</v>
      </c>
      <c r="AE68" s="58">
        <v>0</v>
      </c>
      <c r="AF68" s="58">
        <v>0</v>
      </c>
      <c r="AG68" s="58">
        <v>0</v>
      </c>
      <c r="AH68" s="58">
        <v>0</v>
      </c>
      <c r="AI68" s="58">
        <v>0</v>
      </c>
      <c r="AJ68" s="58">
        <v>0</v>
      </c>
      <c r="AK68" s="60">
        <v>0</v>
      </c>
      <c r="AL68" s="113" t="s">
        <v>477</v>
      </c>
      <c r="AM68" s="49" t="s">
        <v>476</v>
      </c>
    </row>
    <row r="69" spans="1:40" s="99" customFormat="1" x14ac:dyDescent="0.25">
      <c r="A69" s="130">
        <v>168</v>
      </c>
      <c r="B69" t="s">
        <v>465</v>
      </c>
      <c r="C69" s="100">
        <v>1.6E-2</v>
      </c>
      <c r="D69" s="100">
        <v>1.6780999999999999</v>
      </c>
      <c r="E69" s="100">
        <v>1.9904000000000002E-2</v>
      </c>
      <c r="F69" s="100">
        <v>0.29599999999999999</v>
      </c>
      <c r="G69" s="152">
        <v>215.98485450000001</v>
      </c>
      <c r="H69" s="153">
        <v>3.5764</v>
      </c>
      <c r="I69" s="100">
        <v>0</v>
      </c>
      <c r="J69" s="100">
        <v>0.66</v>
      </c>
      <c r="K69" s="100">
        <v>0</v>
      </c>
      <c r="L69" s="152">
        <v>4.4978509999999998</v>
      </c>
      <c r="M69" s="100">
        <v>0</v>
      </c>
      <c r="N69">
        <v>6.5</v>
      </c>
      <c r="O69" s="100">
        <v>0</v>
      </c>
      <c r="P69" s="100">
        <v>1</v>
      </c>
      <c r="Q69" s="100">
        <v>-1</v>
      </c>
      <c r="R69" s="179">
        <v>2143.3000000000002</v>
      </c>
      <c r="S69" s="164">
        <v>8.8000000000000005E-3</v>
      </c>
      <c r="T69" s="100">
        <v>0</v>
      </c>
      <c r="U69" s="71">
        <v>0</v>
      </c>
      <c r="V69" s="71">
        <v>0</v>
      </c>
      <c r="W69" s="100">
        <v>0</v>
      </c>
      <c r="X69" s="100">
        <v>0</v>
      </c>
      <c r="Y69" s="100">
        <v>0</v>
      </c>
      <c r="Z69" s="100">
        <v>0</v>
      </c>
      <c r="AA69" s="100">
        <v>0</v>
      </c>
      <c r="AB69" s="100">
        <v>0.31009999999999999</v>
      </c>
      <c r="AC69" s="100">
        <v>0</v>
      </c>
      <c r="AD69" s="100">
        <v>0</v>
      </c>
      <c r="AE69" s="100">
        <v>0</v>
      </c>
      <c r="AF69" s="100">
        <v>0</v>
      </c>
      <c r="AG69" s="100">
        <v>0</v>
      </c>
      <c r="AH69" s="100">
        <v>0</v>
      </c>
      <c r="AI69" s="100">
        <v>0</v>
      </c>
      <c r="AJ69" s="100">
        <v>0</v>
      </c>
      <c r="AK69" s="100">
        <v>0</v>
      </c>
      <c r="AL69" s="99" t="s">
        <v>186</v>
      </c>
      <c r="AM69" s="99" t="s">
        <v>414</v>
      </c>
      <c r="AN69" s="99" t="s">
        <v>486</v>
      </c>
    </row>
    <row r="70" spans="1:40" s="50" customFormat="1" x14ac:dyDescent="0.25">
      <c r="A70" s="134">
        <v>169</v>
      </c>
      <c r="B70" t="s">
        <v>465</v>
      </c>
      <c r="C70" s="100">
        <v>1.6E-2</v>
      </c>
      <c r="D70" s="61">
        <v>1.6780999999999999</v>
      </c>
      <c r="E70" s="61">
        <v>1.9904000000000002E-2</v>
      </c>
      <c r="F70" s="61">
        <v>0.29599999999999999</v>
      </c>
      <c r="G70" s="109">
        <v>280.95999999999998</v>
      </c>
      <c r="H70" s="109">
        <v>3.5764</v>
      </c>
      <c r="I70" s="61">
        <v>0</v>
      </c>
      <c r="J70">
        <v>0.66</v>
      </c>
      <c r="K70" s="100">
        <v>0</v>
      </c>
      <c r="L70">
        <v>1.2</v>
      </c>
      <c r="M70" s="100">
        <v>0</v>
      </c>
      <c r="N70">
        <v>6.5</v>
      </c>
      <c r="O70" s="61">
        <v>0</v>
      </c>
      <c r="P70" s="123">
        <v>0</v>
      </c>
      <c r="Q70" s="61">
        <v>-1</v>
      </c>
      <c r="R70" s="180">
        <v>2143.3000000000002</v>
      </c>
      <c r="S70" s="165">
        <v>8.8000000000000005E-3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>
        <v>0</v>
      </c>
      <c r="Z70" s="61">
        <v>0</v>
      </c>
      <c r="AA70" s="61">
        <v>0</v>
      </c>
      <c r="AB70" s="61">
        <v>0.31009999999999999</v>
      </c>
      <c r="AC70" s="61">
        <v>0</v>
      </c>
      <c r="AD70" s="61">
        <v>0</v>
      </c>
      <c r="AE70" s="61">
        <v>0</v>
      </c>
      <c r="AF70" s="61">
        <v>0</v>
      </c>
      <c r="AG70" s="61">
        <v>0</v>
      </c>
      <c r="AH70" s="61">
        <v>0</v>
      </c>
      <c r="AI70" s="61">
        <v>0</v>
      </c>
      <c r="AJ70" s="61">
        <v>0</v>
      </c>
      <c r="AK70" s="61">
        <v>0</v>
      </c>
      <c r="AL70" s="50" t="s">
        <v>186</v>
      </c>
      <c r="AM70" s="50" t="s">
        <v>414</v>
      </c>
      <c r="AN70" s="50" t="s">
        <v>382</v>
      </c>
    </row>
    <row r="71" spans="1:40" s="50" customFormat="1" x14ac:dyDescent="0.25">
      <c r="A71" s="134">
        <v>165</v>
      </c>
      <c r="B71" t="s">
        <v>465</v>
      </c>
      <c r="C71" s="100">
        <v>1.6E-2</v>
      </c>
      <c r="D71" s="61">
        <v>1.6780999999999999</v>
      </c>
      <c r="E71" s="61">
        <v>1.9904000000000002E-2</v>
      </c>
      <c r="F71" s="61">
        <v>0.29599999999999999</v>
      </c>
      <c r="G71" s="109">
        <v>280.95999999999998</v>
      </c>
      <c r="H71" s="109">
        <v>3.5764</v>
      </c>
      <c r="I71" s="61">
        <v>0.12</v>
      </c>
      <c r="J71" s="63">
        <v>1.2</v>
      </c>
      <c r="K71" s="61">
        <v>0</v>
      </c>
      <c r="L71" s="62">
        <v>1.2</v>
      </c>
      <c r="M71" s="61">
        <v>0</v>
      </c>
      <c r="N71">
        <v>0</v>
      </c>
      <c r="O71" s="61">
        <v>0</v>
      </c>
      <c r="P71" s="61">
        <v>1</v>
      </c>
      <c r="Q71" s="61">
        <v>-1</v>
      </c>
      <c r="R71" s="180">
        <v>2298.3444604207898</v>
      </c>
      <c r="S71" s="165">
        <v>5.0622870000000004E-3</v>
      </c>
      <c r="T71" s="61">
        <v>-1</v>
      </c>
      <c r="U71" s="61">
        <v>2298.3444604207898</v>
      </c>
      <c r="V71" s="27">
        <v>5.0622870000000004E-3</v>
      </c>
      <c r="W71" s="61">
        <v>0</v>
      </c>
      <c r="X71" s="61">
        <v>0</v>
      </c>
      <c r="Y71" s="61">
        <v>0</v>
      </c>
      <c r="Z71" s="61">
        <v>0</v>
      </c>
      <c r="AA71" s="61">
        <v>0</v>
      </c>
      <c r="AB71" s="61">
        <v>0.4516</v>
      </c>
      <c r="AC71" s="61">
        <v>0</v>
      </c>
      <c r="AD71" s="61">
        <v>0</v>
      </c>
      <c r="AE71" s="61">
        <v>0</v>
      </c>
      <c r="AF71" s="61">
        <v>0</v>
      </c>
      <c r="AG71" s="61">
        <v>0</v>
      </c>
      <c r="AH71" s="61">
        <v>0</v>
      </c>
      <c r="AI71" s="61">
        <v>0</v>
      </c>
      <c r="AJ71" s="61">
        <v>0</v>
      </c>
      <c r="AK71" s="61">
        <v>0</v>
      </c>
      <c r="AL71" s="99" t="s">
        <v>471</v>
      </c>
      <c r="AM71" s="99" t="s">
        <v>470</v>
      </c>
    </row>
    <row r="72" spans="1:40" x14ac:dyDescent="0.25">
      <c r="A72" s="125" t="s">
        <v>5</v>
      </c>
      <c r="B72" t="s">
        <v>465</v>
      </c>
    </row>
    <row r="73" spans="1:40" x14ac:dyDescent="0.25">
      <c r="A73" s="125" t="s">
        <v>60</v>
      </c>
      <c r="B73" t="s">
        <v>465</v>
      </c>
    </row>
    <row r="74" spans="1:40" x14ac:dyDescent="0.25">
      <c r="A74" s="125">
        <v>11000</v>
      </c>
      <c r="B74" t="s">
        <v>465</v>
      </c>
      <c r="C74">
        <v>0</v>
      </c>
      <c r="D74">
        <v>0</v>
      </c>
      <c r="E74">
        <v>0</v>
      </c>
      <c r="F74">
        <v>0</v>
      </c>
      <c r="G74" s="98">
        <v>0</v>
      </c>
      <c r="H74" s="98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-1</v>
      </c>
      <c r="R74" s="168">
        <v>1000</v>
      </c>
      <c r="S74" s="14">
        <v>1.9857884199999998E-2</v>
      </c>
      <c r="T74">
        <v>0</v>
      </c>
      <c r="U74">
        <v>0</v>
      </c>
      <c r="V74" s="16">
        <v>0</v>
      </c>
      <c r="W74">
        <v>0</v>
      </c>
      <c r="X74">
        <v>0</v>
      </c>
      <c r="Y74" s="18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 t="s">
        <v>383</v>
      </c>
      <c r="AM74" t="s">
        <v>187</v>
      </c>
    </row>
    <row r="75" spans="1:40" x14ac:dyDescent="0.25">
      <c r="A75" s="125">
        <v>11000</v>
      </c>
      <c r="B75" t="s">
        <v>465</v>
      </c>
      <c r="C75">
        <v>0</v>
      </c>
      <c r="D75">
        <v>0</v>
      </c>
      <c r="E75">
        <v>0</v>
      </c>
      <c r="F75">
        <v>0</v>
      </c>
      <c r="G75" s="107">
        <v>0</v>
      </c>
      <c r="H75" s="107">
        <v>0</v>
      </c>
      <c r="I75" s="2">
        <v>0</v>
      </c>
      <c r="J75">
        <v>0</v>
      </c>
      <c r="K75">
        <v>8.5</v>
      </c>
      <c r="L75">
        <v>0</v>
      </c>
      <c r="M75">
        <v>0.25</v>
      </c>
      <c r="N75">
        <v>7.76</v>
      </c>
      <c r="O75">
        <v>0</v>
      </c>
      <c r="P75">
        <v>0</v>
      </c>
      <c r="Q75">
        <v>0</v>
      </c>
      <c r="R75" s="168">
        <v>0</v>
      </c>
      <c r="S75" s="14">
        <v>0</v>
      </c>
      <c r="T75">
        <v>0</v>
      </c>
      <c r="U75">
        <v>0</v>
      </c>
      <c r="V75" s="16">
        <v>0</v>
      </c>
      <c r="W75">
        <v>0</v>
      </c>
      <c r="X75">
        <v>0</v>
      </c>
      <c r="Y75" s="18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 s="101" t="s">
        <v>472</v>
      </c>
      <c r="AM75" s="99" t="s">
        <v>470</v>
      </c>
    </row>
    <row r="76" spans="1:40" x14ac:dyDescent="0.25">
      <c r="A76" s="125">
        <v>11000</v>
      </c>
      <c r="B76" t="s">
        <v>465</v>
      </c>
      <c r="C76">
        <v>0</v>
      </c>
      <c r="D76">
        <v>0</v>
      </c>
      <c r="E76">
        <v>0</v>
      </c>
      <c r="F76">
        <v>0</v>
      </c>
      <c r="G76" s="107">
        <v>0</v>
      </c>
      <c r="H76" s="107">
        <v>0</v>
      </c>
      <c r="I76" s="2">
        <v>0</v>
      </c>
      <c r="J76">
        <v>0</v>
      </c>
      <c r="K76">
        <v>9.49</v>
      </c>
      <c r="L76">
        <v>0</v>
      </c>
      <c r="M76">
        <v>0.25</v>
      </c>
      <c r="N76">
        <v>0</v>
      </c>
      <c r="O76">
        <v>0</v>
      </c>
      <c r="P76">
        <v>1</v>
      </c>
      <c r="Q76">
        <v>-1</v>
      </c>
      <c r="R76" s="168">
        <v>1000</v>
      </c>
      <c r="S76" s="14">
        <v>1.9857883999999999E-2</v>
      </c>
      <c r="T76">
        <v>0</v>
      </c>
      <c r="U76">
        <v>0</v>
      </c>
      <c r="V76" s="16">
        <v>0</v>
      </c>
      <c r="W76">
        <v>0</v>
      </c>
      <c r="X76">
        <v>0</v>
      </c>
      <c r="Y76" s="18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 s="101" t="s">
        <v>473</v>
      </c>
      <c r="AM76" s="99"/>
    </row>
    <row r="77" spans="1:40" x14ac:dyDescent="0.25">
      <c r="A77" s="125">
        <v>100001</v>
      </c>
      <c r="B77" t="s">
        <v>465</v>
      </c>
      <c r="C77">
        <v>1.2E-2</v>
      </c>
      <c r="D77">
        <v>1.6780999999999999</v>
      </c>
      <c r="E77">
        <v>1.9904000000000002E-2</v>
      </c>
      <c r="F77">
        <v>0.29599999999999999</v>
      </c>
      <c r="G77" s="98">
        <v>294.22354523000001</v>
      </c>
      <c r="H77" s="98">
        <v>3.7572138000000002</v>
      </c>
      <c r="I77">
        <v>0</v>
      </c>
      <c r="J77">
        <v>0</v>
      </c>
      <c r="K77">
        <v>8.5223641099999998</v>
      </c>
      <c r="L77">
        <v>0</v>
      </c>
      <c r="M77">
        <v>0.25</v>
      </c>
      <c r="N77">
        <v>7.7590000000000003</v>
      </c>
      <c r="O77">
        <v>0</v>
      </c>
      <c r="P77">
        <v>0</v>
      </c>
      <c r="Q77">
        <v>0</v>
      </c>
      <c r="R77" s="168">
        <v>0</v>
      </c>
      <c r="S77" s="14">
        <v>0</v>
      </c>
      <c r="T77">
        <v>0</v>
      </c>
      <c r="U77">
        <v>0</v>
      </c>
      <c r="V77" s="16">
        <v>0</v>
      </c>
      <c r="W77">
        <v>0</v>
      </c>
      <c r="X77">
        <v>0</v>
      </c>
      <c r="Y77" s="18">
        <v>0</v>
      </c>
      <c r="Z77">
        <v>0</v>
      </c>
      <c r="AA77">
        <v>0</v>
      </c>
      <c r="AB77">
        <v>2.2829955800000001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 t="s">
        <v>69</v>
      </c>
    </row>
    <row r="78" spans="1:40" x14ac:dyDescent="0.25">
      <c r="A78" s="125">
        <v>100002</v>
      </c>
      <c r="B78" t="s">
        <v>465</v>
      </c>
      <c r="C78">
        <v>1.2E-2</v>
      </c>
      <c r="D78">
        <v>1.6780999999999999</v>
      </c>
      <c r="E78">
        <v>1.9904000000000002E-2</v>
      </c>
      <c r="F78">
        <v>0.29599999999999999</v>
      </c>
      <c r="G78" s="98">
        <v>287.91338402999997</v>
      </c>
      <c r="H78" s="98">
        <v>3.7930911900000002</v>
      </c>
      <c r="I78">
        <v>0</v>
      </c>
      <c r="J78">
        <v>0</v>
      </c>
      <c r="K78">
        <v>9.1670474599999991</v>
      </c>
      <c r="L78">
        <v>0</v>
      </c>
      <c r="M78">
        <v>0.25</v>
      </c>
      <c r="N78">
        <v>6.7389999999999999</v>
      </c>
      <c r="O78">
        <v>0</v>
      </c>
      <c r="P78">
        <v>0</v>
      </c>
      <c r="Q78">
        <v>0</v>
      </c>
      <c r="R78" s="168">
        <v>0</v>
      </c>
      <c r="S78" s="14">
        <v>0</v>
      </c>
      <c r="T78">
        <v>0</v>
      </c>
      <c r="U78">
        <v>0</v>
      </c>
      <c r="V78" s="16">
        <v>0</v>
      </c>
      <c r="W78">
        <v>0</v>
      </c>
      <c r="X78">
        <v>0</v>
      </c>
      <c r="Y78" s="18">
        <v>0</v>
      </c>
      <c r="Z78">
        <v>0</v>
      </c>
      <c r="AA78">
        <v>0</v>
      </c>
      <c r="AB78">
        <v>2.6906647100000001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 t="s">
        <v>70</v>
      </c>
    </row>
    <row r="79" spans="1:40" x14ac:dyDescent="0.25">
      <c r="A79" s="125">
        <v>100003</v>
      </c>
      <c r="B79" t="s">
        <v>465</v>
      </c>
      <c r="C79">
        <v>1.2E-2</v>
      </c>
      <c r="D79">
        <v>1.6780999999999999</v>
      </c>
      <c r="E79">
        <v>1.9904000000000002E-2</v>
      </c>
      <c r="F79">
        <v>0.29599999999999999</v>
      </c>
      <c r="G79" s="98">
        <v>284.41480410999998</v>
      </c>
      <c r="H79" s="98">
        <v>3.8103025700000002</v>
      </c>
      <c r="I79">
        <v>0</v>
      </c>
      <c r="J79">
        <v>0</v>
      </c>
      <c r="K79">
        <v>8.7819379200000007</v>
      </c>
      <c r="L79">
        <v>0</v>
      </c>
      <c r="M79">
        <v>0.25</v>
      </c>
      <c r="N79">
        <v>7.0309999999999997</v>
      </c>
      <c r="O79">
        <v>0</v>
      </c>
      <c r="P79">
        <v>0</v>
      </c>
      <c r="Q79">
        <v>0</v>
      </c>
      <c r="R79" s="168">
        <v>0</v>
      </c>
      <c r="S79" s="14">
        <v>0</v>
      </c>
      <c r="T79">
        <v>0</v>
      </c>
      <c r="U79">
        <v>0</v>
      </c>
      <c r="V79" s="16">
        <v>0</v>
      </c>
      <c r="W79">
        <v>0</v>
      </c>
      <c r="X79">
        <v>0</v>
      </c>
      <c r="Y79" s="18">
        <v>0</v>
      </c>
      <c r="Z79">
        <v>0</v>
      </c>
      <c r="AA79">
        <v>0</v>
      </c>
      <c r="AB79">
        <v>3.0727578100000001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 t="s">
        <v>71</v>
      </c>
    </row>
    <row r="80" spans="1:40" x14ac:dyDescent="0.25">
      <c r="A80" s="125">
        <v>100004</v>
      </c>
      <c r="B80" t="s">
        <v>465</v>
      </c>
      <c r="C80">
        <v>1.2E-2</v>
      </c>
      <c r="D80">
        <v>1.6780999999999999</v>
      </c>
      <c r="E80">
        <v>1.9904000000000002E-2</v>
      </c>
      <c r="F80">
        <v>0.29599999999999999</v>
      </c>
      <c r="G80" s="98">
        <v>235.69084556999999</v>
      </c>
      <c r="H80" s="98">
        <v>3.4397531799999999</v>
      </c>
      <c r="I80">
        <v>0</v>
      </c>
      <c r="J80">
        <v>1.9144524000000001</v>
      </c>
      <c r="K80">
        <v>1.1499999999999999</v>
      </c>
      <c r="L80">
        <v>1.1499999999999999</v>
      </c>
      <c r="M80">
        <v>0</v>
      </c>
      <c r="N80">
        <v>0</v>
      </c>
      <c r="O80">
        <v>0</v>
      </c>
      <c r="P80">
        <v>0</v>
      </c>
      <c r="Q80">
        <v>0</v>
      </c>
      <c r="R80" s="168">
        <v>0</v>
      </c>
      <c r="S80" s="14">
        <v>0</v>
      </c>
      <c r="T80">
        <v>0</v>
      </c>
      <c r="U80">
        <v>0</v>
      </c>
      <c r="V80" s="16">
        <v>0</v>
      </c>
      <c r="W80">
        <v>0</v>
      </c>
      <c r="X80">
        <v>0</v>
      </c>
      <c r="Y80" s="18">
        <v>0</v>
      </c>
      <c r="Z80">
        <v>0</v>
      </c>
      <c r="AA80">
        <v>0</v>
      </c>
      <c r="AB80">
        <v>2.4005841800000001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 t="s">
        <v>72</v>
      </c>
    </row>
    <row r="81" spans="1:39" x14ac:dyDescent="0.25">
      <c r="A81" s="125">
        <v>100005</v>
      </c>
      <c r="B81" t="s">
        <v>465</v>
      </c>
      <c r="C81">
        <v>4.4999999999999998E-2</v>
      </c>
      <c r="D81">
        <v>1.6780999999999999</v>
      </c>
      <c r="E81">
        <v>1.9904000000000002E-2</v>
      </c>
      <c r="F81">
        <v>0.29599999999999999</v>
      </c>
      <c r="G81" s="98">
        <v>234.52878681000001</v>
      </c>
      <c r="H81" s="98">
        <v>3.4318615499999998</v>
      </c>
      <c r="I81">
        <v>0</v>
      </c>
      <c r="J81">
        <v>1.8818079999999999</v>
      </c>
      <c r="K81">
        <v>0</v>
      </c>
      <c r="L81">
        <v>1.2040556</v>
      </c>
      <c r="M81">
        <v>0</v>
      </c>
      <c r="N81">
        <v>0</v>
      </c>
      <c r="O81">
        <v>0</v>
      </c>
      <c r="P81">
        <v>0</v>
      </c>
      <c r="Q81">
        <v>0</v>
      </c>
      <c r="R81" s="168">
        <v>0</v>
      </c>
      <c r="S81" s="14">
        <v>0</v>
      </c>
      <c r="T81">
        <v>0</v>
      </c>
      <c r="U81">
        <v>0</v>
      </c>
      <c r="V81" s="16">
        <v>0</v>
      </c>
      <c r="W81">
        <v>0</v>
      </c>
      <c r="X81">
        <v>0</v>
      </c>
      <c r="Y81" s="18">
        <v>0</v>
      </c>
      <c r="Z81">
        <v>0</v>
      </c>
      <c r="AA81">
        <v>0</v>
      </c>
      <c r="AB81">
        <v>1.92268839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 t="s">
        <v>73</v>
      </c>
    </row>
    <row r="82" spans="1:39" x14ac:dyDescent="0.25">
      <c r="A82" s="125">
        <v>100006</v>
      </c>
      <c r="B82" t="s">
        <v>465</v>
      </c>
      <c r="C82">
        <v>2.9000000000000001E-2</v>
      </c>
      <c r="D82">
        <v>1.6780999999999999</v>
      </c>
      <c r="E82">
        <v>1.9904000000000002E-2</v>
      </c>
      <c r="F82">
        <v>0.29599999999999999</v>
      </c>
      <c r="G82" s="98">
        <v>274.84940803000001</v>
      </c>
      <c r="H82" s="98">
        <v>3.6705483499999998</v>
      </c>
      <c r="I82">
        <v>0</v>
      </c>
      <c r="J82">
        <v>2.5858124</v>
      </c>
      <c r="K82">
        <v>0</v>
      </c>
      <c r="L82">
        <v>0.6</v>
      </c>
      <c r="M82">
        <v>0</v>
      </c>
      <c r="N82">
        <v>0</v>
      </c>
      <c r="O82">
        <v>0</v>
      </c>
      <c r="P82">
        <v>0</v>
      </c>
      <c r="Q82">
        <v>0</v>
      </c>
      <c r="R82" s="168">
        <v>0</v>
      </c>
      <c r="S82" s="14">
        <v>0</v>
      </c>
      <c r="T82">
        <v>0</v>
      </c>
      <c r="U82">
        <v>0</v>
      </c>
      <c r="V82" s="16">
        <v>0</v>
      </c>
      <c r="W82">
        <v>0</v>
      </c>
      <c r="X82">
        <v>0</v>
      </c>
      <c r="Y82" s="18">
        <v>0</v>
      </c>
      <c r="Z82">
        <v>0</v>
      </c>
      <c r="AA82">
        <v>0</v>
      </c>
      <c r="AB82">
        <v>1.50463839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 t="s">
        <v>74</v>
      </c>
    </row>
    <row r="83" spans="1:39" x14ac:dyDescent="0.25">
      <c r="A83" s="125">
        <v>100007</v>
      </c>
      <c r="B83" t="s">
        <v>465</v>
      </c>
      <c r="C83">
        <v>1.6E-2</v>
      </c>
      <c r="D83">
        <v>1.6780999999999999</v>
      </c>
      <c r="E83">
        <v>1.9904000000000002E-2</v>
      </c>
      <c r="F83">
        <v>0.29599999999999999</v>
      </c>
      <c r="G83" s="98">
        <v>216.43467265999999</v>
      </c>
      <c r="H83" s="98">
        <v>3.51697383</v>
      </c>
      <c r="I83">
        <v>0</v>
      </c>
      <c r="J83">
        <v>1.3636467999999999</v>
      </c>
      <c r="K83">
        <v>0</v>
      </c>
      <c r="L83">
        <v>1.2</v>
      </c>
      <c r="M83">
        <v>0</v>
      </c>
      <c r="N83">
        <v>0</v>
      </c>
      <c r="O83">
        <v>0</v>
      </c>
      <c r="P83">
        <v>0</v>
      </c>
      <c r="Q83">
        <v>0</v>
      </c>
      <c r="R83" s="168">
        <v>0</v>
      </c>
      <c r="S83" s="14">
        <v>0</v>
      </c>
      <c r="T83">
        <v>0</v>
      </c>
      <c r="U83">
        <v>0</v>
      </c>
      <c r="V83" s="16">
        <v>0</v>
      </c>
      <c r="W83">
        <v>0</v>
      </c>
      <c r="X83">
        <v>0</v>
      </c>
      <c r="Y83" s="18">
        <v>0</v>
      </c>
      <c r="Z83">
        <v>0</v>
      </c>
      <c r="AA83">
        <v>0</v>
      </c>
      <c r="AB83">
        <v>1.88332528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 t="s">
        <v>75</v>
      </c>
    </row>
    <row r="84" spans="1:39" x14ac:dyDescent="0.25">
      <c r="A84" s="125">
        <v>100008</v>
      </c>
      <c r="B84" t="s">
        <v>465</v>
      </c>
      <c r="C84">
        <v>2.8000000000000001E-2</v>
      </c>
      <c r="D84">
        <v>1.6780999999999999</v>
      </c>
      <c r="E84">
        <v>1.9904000000000002E-2</v>
      </c>
      <c r="F84">
        <v>0.29599999999999999</v>
      </c>
      <c r="G84" s="98">
        <v>258.86877169000002</v>
      </c>
      <c r="H84" s="98">
        <v>3.5746823299999999</v>
      </c>
      <c r="I84">
        <v>0</v>
      </c>
      <c r="J84">
        <v>2.7193534000000001</v>
      </c>
      <c r="K84">
        <v>0</v>
      </c>
      <c r="L84">
        <v>0.56999999999999995</v>
      </c>
      <c r="M84">
        <v>0</v>
      </c>
      <c r="N84">
        <v>0</v>
      </c>
      <c r="O84">
        <v>0</v>
      </c>
      <c r="P84">
        <v>0</v>
      </c>
      <c r="Q84">
        <v>0</v>
      </c>
      <c r="R84" s="168">
        <v>0</v>
      </c>
      <c r="S84" s="14">
        <v>0</v>
      </c>
      <c r="T84">
        <v>0</v>
      </c>
      <c r="U84">
        <v>0</v>
      </c>
      <c r="V84" s="16">
        <v>1.5147889299999999</v>
      </c>
      <c r="W84">
        <v>0</v>
      </c>
      <c r="X84">
        <v>0</v>
      </c>
      <c r="Y84" s="18">
        <v>0</v>
      </c>
      <c r="Z84">
        <v>0</v>
      </c>
      <c r="AA84">
        <v>0</v>
      </c>
      <c r="AB84">
        <v>2.0886219800000001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 t="s">
        <v>76</v>
      </c>
    </row>
    <row r="85" spans="1:39" x14ac:dyDescent="0.25">
      <c r="A85" s="125" t="s">
        <v>61</v>
      </c>
      <c r="B85" t="s">
        <v>465</v>
      </c>
    </row>
    <row r="86" spans="1:39" x14ac:dyDescent="0.25">
      <c r="A86" s="125">
        <v>200001</v>
      </c>
      <c r="B86" t="s">
        <v>465</v>
      </c>
      <c r="C86">
        <v>2.8000000000000001E-2</v>
      </c>
      <c r="D86">
        <v>1.6780999999999999</v>
      </c>
      <c r="E86">
        <v>1.9904000000000002E-2</v>
      </c>
      <c r="F86">
        <v>0.29599999999999999</v>
      </c>
      <c r="G86" s="98">
        <v>147.41765899999999</v>
      </c>
      <c r="H86" s="98">
        <v>3.6582370000000002</v>
      </c>
      <c r="I86">
        <v>0</v>
      </c>
      <c r="J86">
        <v>0</v>
      </c>
      <c r="K86">
        <v>0</v>
      </c>
      <c r="L86">
        <v>0</v>
      </c>
      <c r="M86">
        <v>0</v>
      </c>
      <c r="N86">
        <v>12.61</v>
      </c>
      <c r="O86">
        <v>0</v>
      </c>
      <c r="P86">
        <v>0</v>
      </c>
      <c r="Q86">
        <v>0</v>
      </c>
      <c r="R86" s="168">
        <v>0</v>
      </c>
      <c r="S86" s="14">
        <v>0</v>
      </c>
      <c r="T86">
        <v>0</v>
      </c>
      <c r="U86">
        <v>0</v>
      </c>
      <c r="V86" s="16">
        <v>0</v>
      </c>
      <c r="W86">
        <v>0</v>
      </c>
      <c r="X86">
        <v>0</v>
      </c>
      <c r="Y86" s="18">
        <v>0</v>
      </c>
      <c r="Z86">
        <v>0</v>
      </c>
      <c r="AA86">
        <v>0</v>
      </c>
      <c r="AB86">
        <v>1.0333542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 t="s">
        <v>20</v>
      </c>
    </row>
    <row r="87" spans="1:39" x14ac:dyDescent="0.25">
      <c r="A87" s="125">
        <v>200002</v>
      </c>
      <c r="B87" t="s">
        <v>465</v>
      </c>
      <c r="C87">
        <v>2.8000000000000001E-2</v>
      </c>
      <c r="D87">
        <v>1.6780999999999999</v>
      </c>
      <c r="E87">
        <v>1.9904000000000002E-2</v>
      </c>
      <c r="F87">
        <v>0.29599999999999999</v>
      </c>
      <c r="G87" s="98">
        <v>189.00063900000001</v>
      </c>
      <c r="H87" s="98">
        <v>3.5097990399999999</v>
      </c>
      <c r="I87">
        <v>0</v>
      </c>
      <c r="J87">
        <v>0</v>
      </c>
      <c r="K87">
        <v>0</v>
      </c>
      <c r="L87">
        <v>0</v>
      </c>
      <c r="M87">
        <v>0</v>
      </c>
      <c r="N87">
        <v>11.52</v>
      </c>
      <c r="O87">
        <v>0</v>
      </c>
      <c r="P87">
        <v>0</v>
      </c>
      <c r="Q87">
        <v>0</v>
      </c>
      <c r="R87" s="168">
        <v>0</v>
      </c>
      <c r="S87" s="14">
        <v>0</v>
      </c>
      <c r="T87">
        <v>0</v>
      </c>
      <c r="U87">
        <v>0</v>
      </c>
      <c r="V87" s="16">
        <v>3.0961559099999998</v>
      </c>
      <c r="W87">
        <v>0</v>
      </c>
      <c r="X87">
        <v>0</v>
      </c>
      <c r="Y87" s="18">
        <v>0</v>
      </c>
      <c r="Z87">
        <v>0</v>
      </c>
      <c r="AA87">
        <v>0</v>
      </c>
      <c r="AB87">
        <v>1.6364110000000001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 t="s">
        <v>67</v>
      </c>
    </row>
    <row r="88" spans="1:39" x14ac:dyDescent="0.25">
      <c r="A88" s="125">
        <v>200003</v>
      </c>
      <c r="B88" t="s">
        <v>465</v>
      </c>
      <c r="C88">
        <v>2.8000000000000001E-2</v>
      </c>
      <c r="D88">
        <v>1.6780999999999999</v>
      </c>
      <c r="E88">
        <v>1.9904000000000002E-2</v>
      </c>
      <c r="F88">
        <v>0.29599999999999999</v>
      </c>
      <c r="G88" s="98">
        <v>212.92610060000001</v>
      </c>
      <c r="H88" s="98">
        <v>3.7149466100000001</v>
      </c>
      <c r="I88">
        <v>0</v>
      </c>
      <c r="J88">
        <v>0</v>
      </c>
      <c r="K88">
        <v>0</v>
      </c>
      <c r="L88">
        <v>0</v>
      </c>
      <c r="M88">
        <v>0</v>
      </c>
      <c r="N88">
        <v>9.77</v>
      </c>
      <c r="O88">
        <v>0</v>
      </c>
      <c r="P88">
        <v>0</v>
      </c>
      <c r="Q88">
        <v>0</v>
      </c>
      <c r="R88" s="168">
        <v>0</v>
      </c>
      <c r="S88" s="14">
        <v>0</v>
      </c>
      <c r="T88">
        <v>0</v>
      </c>
      <c r="U88">
        <v>0</v>
      </c>
      <c r="V88" s="16">
        <v>3.7869900699999999</v>
      </c>
      <c r="W88">
        <v>0</v>
      </c>
      <c r="X88">
        <v>0</v>
      </c>
      <c r="Y88" s="18">
        <v>0</v>
      </c>
      <c r="Z88">
        <v>0</v>
      </c>
      <c r="AA88">
        <v>0</v>
      </c>
      <c r="AB88">
        <v>2.3331827000000001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 t="s">
        <v>68</v>
      </c>
    </row>
    <row r="89" spans="1:39" x14ac:dyDescent="0.25">
      <c r="A89" s="125">
        <v>200005</v>
      </c>
      <c r="B89" t="s">
        <v>465</v>
      </c>
      <c r="C89">
        <v>2.8000000000000001E-2</v>
      </c>
      <c r="D89">
        <v>1.6780999999999999</v>
      </c>
      <c r="E89">
        <v>1.9904000000000002E-2</v>
      </c>
      <c r="F89">
        <v>0.29599999999999999</v>
      </c>
      <c r="G89" s="98">
        <v>139.99685700000001</v>
      </c>
      <c r="H89" s="98">
        <v>2.9838811000000001</v>
      </c>
      <c r="I89">
        <v>0</v>
      </c>
      <c r="J89">
        <v>0</v>
      </c>
      <c r="K89">
        <v>4.3</v>
      </c>
      <c r="L89">
        <v>0</v>
      </c>
      <c r="M89">
        <v>0.52674958000000005</v>
      </c>
      <c r="N89">
        <v>13.778</v>
      </c>
      <c r="O89">
        <v>0</v>
      </c>
      <c r="P89">
        <v>0</v>
      </c>
      <c r="Q89">
        <v>0</v>
      </c>
      <c r="R89" s="168">
        <v>0</v>
      </c>
      <c r="S89" s="14">
        <v>0</v>
      </c>
      <c r="T89">
        <v>0</v>
      </c>
      <c r="U89">
        <v>0</v>
      </c>
      <c r="V89" s="16">
        <v>3.4679841599999999</v>
      </c>
      <c r="W89">
        <v>0</v>
      </c>
      <c r="X89">
        <v>0</v>
      </c>
      <c r="Y89" s="18">
        <v>0</v>
      </c>
      <c r="Z89">
        <v>0</v>
      </c>
      <c r="AA89">
        <v>0</v>
      </c>
      <c r="AB89">
        <v>1.8464636000000001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 t="s">
        <v>19</v>
      </c>
    </row>
    <row r="90" spans="1:39" x14ac:dyDescent="0.25">
      <c r="A90" s="125">
        <v>200006</v>
      </c>
      <c r="B90" t="s">
        <v>465</v>
      </c>
      <c r="C90">
        <v>2.8000000000000001E-2</v>
      </c>
      <c r="D90">
        <v>1.6780999999999999</v>
      </c>
      <c r="E90">
        <v>1.9904000000000002E-2</v>
      </c>
      <c r="F90">
        <v>0.29599999999999999</v>
      </c>
      <c r="G90" s="98">
        <v>98.704566670000006</v>
      </c>
      <c r="H90" s="98">
        <v>3.7211050700000001</v>
      </c>
      <c r="I90">
        <v>0</v>
      </c>
      <c r="J90">
        <v>0</v>
      </c>
      <c r="K90">
        <v>1.8</v>
      </c>
      <c r="L90">
        <v>0</v>
      </c>
      <c r="M90">
        <v>1</v>
      </c>
      <c r="N90">
        <v>21</v>
      </c>
      <c r="O90">
        <v>0</v>
      </c>
      <c r="P90">
        <v>0</v>
      </c>
      <c r="Q90">
        <v>0</v>
      </c>
      <c r="R90" s="168">
        <v>0</v>
      </c>
      <c r="S90" s="14">
        <v>0</v>
      </c>
      <c r="T90">
        <v>0</v>
      </c>
      <c r="U90">
        <v>0</v>
      </c>
      <c r="V90" s="16">
        <v>3.4679841599999999</v>
      </c>
      <c r="W90">
        <v>0</v>
      </c>
      <c r="X90">
        <v>0</v>
      </c>
      <c r="Y90" s="18">
        <v>0</v>
      </c>
      <c r="Z90">
        <v>0</v>
      </c>
      <c r="AA90">
        <v>0</v>
      </c>
      <c r="AB90">
        <v>0.92558059999999998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 t="s">
        <v>18</v>
      </c>
    </row>
    <row r="91" spans="1:39" x14ac:dyDescent="0.25">
      <c r="A91" s="125">
        <v>200007</v>
      </c>
      <c r="B91" t="s">
        <v>465</v>
      </c>
      <c r="C91">
        <v>2.8000000000000001E-2</v>
      </c>
      <c r="D91">
        <v>1.6780999999999999</v>
      </c>
      <c r="E91">
        <v>1.9904000000000002E-2</v>
      </c>
      <c r="F91">
        <v>0.29599999999999999</v>
      </c>
      <c r="G91" s="98">
        <v>95.250523999999999</v>
      </c>
      <c r="H91" s="98">
        <v>3.3979102999999999</v>
      </c>
      <c r="I91">
        <v>0</v>
      </c>
      <c r="J91">
        <v>0</v>
      </c>
      <c r="K91">
        <v>2</v>
      </c>
      <c r="L91">
        <v>0</v>
      </c>
      <c r="M91">
        <v>0.45</v>
      </c>
      <c r="N91">
        <v>18</v>
      </c>
      <c r="O91">
        <v>0</v>
      </c>
      <c r="P91">
        <v>0</v>
      </c>
      <c r="Q91">
        <v>0</v>
      </c>
      <c r="R91" s="168">
        <v>0</v>
      </c>
      <c r="S91" s="14">
        <v>0</v>
      </c>
      <c r="T91">
        <v>0</v>
      </c>
      <c r="U91">
        <v>0</v>
      </c>
      <c r="V91" s="16">
        <v>0</v>
      </c>
      <c r="W91">
        <v>0</v>
      </c>
      <c r="X91">
        <v>0</v>
      </c>
      <c r="Y91" s="18">
        <v>0</v>
      </c>
      <c r="Z91">
        <v>0</v>
      </c>
      <c r="AA91">
        <v>0</v>
      </c>
      <c r="AB91">
        <v>1.1700008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 t="s">
        <v>15</v>
      </c>
    </row>
    <row r="92" spans="1:39" x14ac:dyDescent="0.25">
      <c r="A92" s="125">
        <v>200008</v>
      </c>
      <c r="B92" t="s">
        <v>465</v>
      </c>
      <c r="C92">
        <v>2.8000000000000001E-2</v>
      </c>
      <c r="D92">
        <v>1.6780999999999999</v>
      </c>
      <c r="E92">
        <v>1.9904000000000002E-2</v>
      </c>
      <c r="F92">
        <v>0.29599999999999999</v>
      </c>
      <c r="G92" s="98">
        <v>127.79090789999999</v>
      </c>
      <c r="H92" s="98">
        <v>3.7122674</v>
      </c>
      <c r="I92">
        <v>0</v>
      </c>
      <c r="J92">
        <v>0</v>
      </c>
      <c r="K92">
        <v>1.9</v>
      </c>
      <c r="L92">
        <v>0</v>
      </c>
      <c r="M92">
        <v>1</v>
      </c>
      <c r="N92">
        <v>20.61</v>
      </c>
      <c r="O92">
        <v>0</v>
      </c>
      <c r="P92">
        <v>0</v>
      </c>
      <c r="Q92">
        <v>0</v>
      </c>
      <c r="R92" s="168">
        <v>0</v>
      </c>
      <c r="S92" s="14">
        <v>0</v>
      </c>
      <c r="T92">
        <v>0</v>
      </c>
      <c r="U92">
        <v>0</v>
      </c>
      <c r="V92" s="16">
        <v>0</v>
      </c>
      <c r="W92">
        <v>0</v>
      </c>
      <c r="X92">
        <v>0</v>
      </c>
      <c r="Y92" s="18">
        <v>0</v>
      </c>
      <c r="Z92">
        <v>0</v>
      </c>
      <c r="AA92">
        <v>0</v>
      </c>
      <c r="AB92">
        <v>0.79977259999999994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 t="s">
        <v>21</v>
      </c>
    </row>
    <row r="93" spans="1:39" x14ac:dyDescent="0.25">
      <c r="A93" s="125">
        <v>200009</v>
      </c>
      <c r="B93" t="s">
        <v>465</v>
      </c>
      <c r="C93">
        <v>1.7000000000000001E-2</v>
      </c>
      <c r="D93">
        <v>1.6780999999999999</v>
      </c>
      <c r="E93">
        <v>1.9904000000000002E-2</v>
      </c>
      <c r="F93">
        <v>0.29599999999999999</v>
      </c>
      <c r="G93" s="98">
        <v>225.05285126000001</v>
      </c>
      <c r="H93" s="98">
        <v>3.4161144999999999</v>
      </c>
      <c r="I93">
        <v>0</v>
      </c>
      <c r="J93">
        <v>0</v>
      </c>
      <c r="K93">
        <v>0</v>
      </c>
      <c r="L93">
        <v>0</v>
      </c>
      <c r="M93">
        <v>0</v>
      </c>
      <c r="N93">
        <v>10.45</v>
      </c>
      <c r="O93">
        <v>0</v>
      </c>
      <c r="P93">
        <v>3</v>
      </c>
      <c r="Q93">
        <v>1</v>
      </c>
      <c r="R93" s="168">
        <v>449.70614230000001</v>
      </c>
      <c r="S93" s="14">
        <v>9.4687900000000005E-2</v>
      </c>
      <c r="T93">
        <v>-1</v>
      </c>
      <c r="U93">
        <v>449.70614230000001</v>
      </c>
      <c r="V93" s="16">
        <v>9.4687900000000005E-2</v>
      </c>
      <c r="W93">
        <v>-1</v>
      </c>
      <c r="X93">
        <v>449.70614230000001</v>
      </c>
      <c r="Y93" s="18">
        <v>9.4687900000000005E-2</v>
      </c>
      <c r="Z93">
        <v>0</v>
      </c>
      <c r="AA93">
        <v>0</v>
      </c>
      <c r="AB93">
        <v>1.3017862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 t="s">
        <v>17</v>
      </c>
    </row>
    <row r="94" spans="1:39" x14ac:dyDescent="0.25">
      <c r="A94" s="125" t="s">
        <v>62</v>
      </c>
      <c r="B94" t="s">
        <v>465</v>
      </c>
      <c r="C94">
        <v>0</v>
      </c>
    </row>
    <row r="95" spans="1:39" x14ac:dyDescent="0.25">
      <c r="A95" s="125">
        <v>108001</v>
      </c>
      <c r="B95" t="s">
        <v>465</v>
      </c>
      <c r="C95">
        <v>0.1</v>
      </c>
      <c r="D95">
        <v>543.79999999999995</v>
      </c>
      <c r="E95" s="2">
        <v>2570000</v>
      </c>
      <c r="F95">
        <v>0.3</v>
      </c>
      <c r="G95" s="98">
        <v>226.96100000000001</v>
      </c>
      <c r="H95" s="98">
        <v>3.9401299999999999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 s="168">
        <v>0</v>
      </c>
      <c r="S95" s="14">
        <v>0</v>
      </c>
      <c r="T95">
        <v>0</v>
      </c>
      <c r="U95">
        <v>0</v>
      </c>
      <c r="V95" s="16">
        <v>0</v>
      </c>
      <c r="W95">
        <v>0</v>
      </c>
      <c r="X95">
        <v>0</v>
      </c>
      <c r="Y95" s="18">
        <v>0</v>
      </c>
      <c r="Z95">
        <v>0</v>
      </c>
      <c r="AA95">
        <v>0</v>
      </c>
      <c r="AB95">
        <v>3.687821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 t="s">
        <v>66</v>
      </c>
      <c r="AM95" t="s">
        <v>158</v>
      </c>
    </row>
    <row r="96" spans="1:39" x14ac:dyDescent="0.25">
      <c r="A96" s="125" t="s">
        <v>63</v>
      </c>
      <c r="B96" t="s">
        <v>465</v>
      </c>
    </row>
    <row r="97" spans="1:38" x14ac:dyDescent="0.25">
      <c r="A97" s="125" t="s">
        <v>152</v>
      </c>
      <c r="B97" t="s">
        <v>465</v>
      </c>
    </row>
    <row r="98" spans="1:38" x14ac:dyDescent="0.25">
      <c r="A98" s="253">
        <v>32</v>
      </c>
      <c r="B98" t="s">
        <v>465</v>
      </c>
      <c r="C98" s="25">
        <v>1.4999999999999999E-2</v>
      </c>
      <c r="D98" s="25">
        <v>3.492</v>
      </c>
      <c r="E98" s="25">
        <v>1.0558E-2</v>
      </c>
      <c r="F98" s="25">
        <v>0.1469</v>
      </c>
      <c r="G98" s="110">
        <v>334.3947</v>
      </c>
      <c r="H98" s="110">
        <v>3.6655000000000002</v>
      </c>
      <c r="I98" s="25">
        <v>0</v>
      </c>
      <c r="J98" s="25">
        <v>1</v>
      </c>
      <c r="K98" s="25">
        <v>0</v>
      </c>
      <c r="L98" s="25">
        <v>0.55000000000000004</v>
      </c>
      <c r="M98" s="25">
        <v>0</v>
      </c>
      <c r="N98" s="25">
        <v>3.9369999999999998</v>
      </c>
      <c r="O98" s="25">
        <v>0</v>
      </c>
      <c r="P98" s="25">
        <v>2</v>
      </c>
      <c r="Q98" s="25">
        <v>1</v>
      </c>
      <c r="R98" s="181">
        <v>500</v>
      </c>
      <c r="S98" s="166">
        <v>9.2480000000000007E-2</v>
      </c>
      <c r="T98" s="25">
        <v>-1</v>
      </c>
      <c r="U98" s="25">
        <v>500</v>
      </c>
      <c r="V98" s="25">
        <v>9.2480000000000007E-2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0.18779999999999999</v>
      </c>
      <c r="AD98" s="25">
        <v>0.33229999999999998</v>
      </c>
      <c r="AE98" s="25">
        <v>0</v>
      </c>
      <c r="AF98" s="25">
        <v>0</v>
      </c>
      <c r="AG98" s="25">
        <v>0</v>
      </c>
      <c r="AH98" s="25">
        <v>0</v>
      </c>
      <c r="AI98" s="25">
        <v>0</v>
      </c>
      <c r="AJ98" s="25">
        <v>0</v>
      </c>
      <c r="AK98" s="25">
        <v>0</v>
      </c>
      <c r="AL98" s="26" t="s">
        <v>153</v>
      </c>
    </row>
    <row r="99" spans="1:38" x14ac:dyDescent="0.25">
      <c r="A99" s="135">
        <v>33</v>
      </c>
      <c r="B99" t="s">
        <v>465</v>
      </c>
      <c r="C99" s="25">
        <v>1.6E-2</v>
      </c>
      <c r="D99" s="25">
        <v>3.492</v>
      </c>
      <c r="E99" s="25">
        <v>1.06E-2</v>
      </c>
      <c r="F99" s="25">
        <v>0.1469</v>
      </c>
      <c r="G99" s="110">
        <v>341.8956</v>
      </c>
      <c r="H99" s="110">
        <v>2.8347000000000002</v>
      </c>
      <c r="I99" s="25">
        <v>0</v>
      </c>
      <c r="J99" s="25">
        <v>1.5</v>
      </c>
      <c r="K99" s="25">
        <v>0</v>
      </c>
      <c r="L99" s="25">
        <v>0.4</v>
      </c>
      <c r="M99" s="25">
        <v>0</v>
      </c>
      <c r="N99" s="25">
        <v>46.218000000000004</v>
      </c>
      <c r="O99" s="25">
        <v>0</v>
      </c>
      <c r="P99" s="25">
        <v>2</v>
      </c>
      <c r="Q99" s="25">
        <v>1</v>
      </c>
      <c r="R99" s="181">
        <v>950</v>
      </c>
      <c r="S99" s="166">
        <v>1.7330000000000002E-2</v>
      </c>
      <c r="T99" s="25">
        <v>-1</v>
      </c>
      <c r="U99" s="25">
        <v>950</v>
      </c>
      <c r="V99" s="25">
        <v>1.7330000000000002E-2</v>
      </c>
      <c r="W99" s="25">
        <v>0</v>
      </c>
      <c r="X99" s="25">
        <v>0</v>
      </c>
      <c r="Y99" s="25">
        <v>0</v>
      </c>
      <c r="Z99" s="25">
        <v>0</v>
      </c>
      <c r="AA99" s="25">
        <v>0</v>
      </c>
      <c r="AB99" s="25">
        <v>0.82420000000000004</v>
      </c>
      <c r="AC99" s="25">
        <v>0</v>
      </c>
      <c r="AD99" s="25">
        <v>0</v>
      </c>
      <c r="AE99" s="25">
        <v>0</v>
      </c>
      <c r="AF99" s="25">
        <v>0</v>
      </c>
      <c r="AG99" s="25">
        <v>0</v>
      </c>
      <c r="AH99" s="25">
        <v>0</v>
      </c>
      <c r="AI99" s="25">
        <v>0</v>
      </c>
      <c r="AJ99" s="25">
        <v>0</v>
      </c>
      <c r="AK99" s="25">
        <v>0</v>
      </c>
      <c r="AL99" s="26" t="s">
        <v>154</v>
      </c>
    </row>
    <row r="100" spans="1:38" x14ac:dyDescent="0.25">
      <c r="A100" s="135">
        <v>34</v>
      </c>
      <c r="B100" t="s">
        <v>465</v>
      </c>
      <c r="C100" s="25">
        <v>2.9000000000000001E-2</v>
      </c>
      <c r="D100" s="25">
        <v>3.492</v>
      </c>
      <c r="E100" s="25">
        <v>1.0558E-2</v>
      </c>
      <c r="F100" s="25">
        <v>0.1469</v>
      </c>
      <c r="G100" s="111">
        <v>342.61599999999999</v>
      </c>
      <c r="H100" s="110">
        <v>4.1494</v>
      </c>
      <c r="I100" s="25">
        <v>0</v>
      </c>
      <c r="J100" s="25">
        <v>1</v>
      </c>
      <c r="K100" s="25">
        <v>0</v>
      </c>
      <c r="L100" s="25">
        <v>0.55000000000000004</v>
      </c>
      <c r="M100" s="25">
        <v>0</v>
      </c>
      <c r="N100" s="25">
        <v>11.509</v>
      </c>
      <c r="O100" s="25">
        <v>0</v>
      </c>
      <c r="P100" s="25">
        <v>0</v>
      </c>
      <c r="Q100" s="25">
        <v>0</v>
      </c>
      <c r="R100" s="181">
        <v>0</v>
      </c>
      <c r="S100" s="166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0.54190000000000005</v>
      </c>
      <c r="AC100" s="25">
        <v>0</v>
      </c>
      <c r="AD100" s="25">
        <v>0</v>
      </c>
      <c r="AE100" s="25">
        <v>0</v>
      </c>
      <c r="AF100" s="25">
        <v>0</v>
      </c>
      <c r="AG100" s="25">
        <v>0</v>
      </c>
      <c r="AH100" s="25">
        <v>0</v>
      </c>
      <c r="AI100" s="25">
        <v>0</v>
      </c>
      <c r="AJ100" s="25">
        <v>0</v>
      </c>
      <c r="AK100" s="25">
        <v>0</v>
      </c>
      <c r="AL100" s="26" t="s">
        <v>155</v>
      </c>
    </row>
    <row r="101" spans="1:38" x14ac:dyDescent="0.25">
      <c r="A101" s="135">
        <v>35</v>
      </c>
      <c r="B101" t="s">
        <v>465</v>
      </c>
      <c r="C101" s="25">
        <v>4.3999999999999997E-2</v>
      </c>
      <c r="D101" s="25">
        <v>3.492</v>
      </c>
      <c r="E101" s="25">
        <v>1.0558E-2</v>
      </c>
      <c r="F101" s="25">
        <v>0.1469</v>
      </c>
      <c r="G101" s="110">
        <v>260.18610000000001</v>
      </c>
      <c r="H101" s="111">
        <v>3.843</v>
      </c>
      <c r="I101" s="25">
        <v>0</v>
      </c>
      <c r="J101" s="25">
        <v>1</v>
      </c>
      <c r="K101" s="25">
        <v>0</v>
      </c>
      <c r="L101" s="25">
        <v>0.55000000000000004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181">
        <v>0</v>
      </c>
      <c r="S101" s="166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1.3217000000000001</v>
      </c>
      <c r="AC101" s="25">
        <v>0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0</v>
      </c>
      <c r="AK101" s="25">
        <v>0</v>
      </c>
      <c r="AL101" s="26" t="s">
        <v>156</v>
      </c>
    </row>
    <row r="102" spans="1:38" x14ac:dyDescent="0.25">
      <c r="A102" s="135">
        <v>36</v>
      </c>
      <c r="B102" t="s">
        <v>465</v>
      </c>
      <c r="C102" s="25">
        <v>1.6E-2</v>
      </c>
      <c r="D102" s="25">
        <v>3.492</v>
      </c>
      <c r="E102" s="25">
        <v>1.06E-2</v>
      </c>
      <c r="F102" s="25">
        <v>0.1469</v>
      </c>
      <c r="G102" s="110">
        <v>376.93520000000001</v>
      </c>
      <c r="H102" s="110">
        <v>2.9641999999999999</v>
      </c>
      <c r="I102" s="25">
        <v>0</v>
      </c>
      <c r="J102" s="25">
        <v>1.5</v>
      </c>
      <c r="K102" s="25">
        <v>0</v>
      </c>
      <c r="L102" s="25">
        <v>0.4</v>
      </c>
      <c r="M102" s="25">
        <v>0</v>
      </c>
      <c r="N102" s="25">
        <v>54.082999999999998</v>
      </c>
      <c r="O102" s="25">
        <v>0</v>
      </c>
      <c r="P102" s="25">
        <v>3</v>
      </c>
      <c r="Q102" s="25">
        <v>1</v>
      </c>
      <c r="R102" s="181">
        <v>1100</v>
      </c>
      <c r="S102" s="166">
        <v>3.0400000000000002E-3</v>
      </c>
      <c r="T102" s="25">
        <v>-1</v>
      </c>
      <c r="U102" s="25">
        <v>1100</v>
      </c>
      <c r="V102" s="25">
        <v>3.0400000000000002E-3</v>
      </c>
      <c r="W102" s="25">
        <v>-1</v>
      </c>
      <c r="X102" s="25">
        <v>1100</v>
      </c>
      <c r="Y102" s="25">
        <v>3.0400000000000002E-3</v>
      </c>
      <c r="Z102" s="25">
        <v>0</v>
      </c>
      <c r="AA102" s="25">
        <v>0</v>
      </c>
      <c r="AB102" s="25">
        <v>0.76780000000000004</v>
      </c>
      <c r="AC102" s="25">
        <v>0</v>
      </c>
      <c r="AD102" s="25">
        <v>0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6" t="s">
        <v>157</v>
      </c>
    </row>
    <row r="103" spans="1:38" x14ac:dyDescent="0.25">
      <c r="A103" s="125" t="s">
        <v>161</v>
      </c>
      <c r="B103" t="s">
        <v>465</v>
      </c>
    </row>
    <row r="104" spans="1:38" x14ac:dyDescent="0.25">
      <c r="A104" s="125">
        <v>42</v>
      </c>
      <c r="B104" t="s">
        <v>465</v>
      </c>
      <c r="C104">
        <v>1.7000000000000001E-2</v>
      </c>
      <c r="D104">
        <v>1.6780999999999999</v>
      </c>
      <c r="E104">
        <v>1.9904000000000002E-2</v>
      </c>
      <c r="F104">
        <v>0.29599999999999999</v>
      </c>
      <c r="G104" s="98">
        <v>319.72448100059898</v>
      </c>
      <c r="H104" s="98">
        <v>3.6354890389668002</v>
      </c>
      <c r="I104">
        <v>0</v>
      </c>
      <c r="J104">
        <v>1.5</v>
      </c>
      <c r="K104">
        <v>0</v>
      </c>
      <c r="L104">
        <v>1</v>
      </c>
      <c r="M104">
        <v>0</v>
      </c>
      <c r="N104">
        <v>0</v>
      </c>
      <c r="O104">
        <v>0</v>
      </c>
      <c r="P104">
        <v>1</v>
      </c>
      <c r="Q104">
        <v>0</v>
      </c>
      <c r="R104" s="168">
        <v>6085.4721927228602</v>
      </c>
      <c r="S104" s="14">
        <v>1.0481858128422101E-3</v>
      </c>
      <c r="T104">
        <v>0</v>
      </c>
      <c r="U104">
        <v>0</v>
      </c>
      <c r="V104" s="16">
        <v>0</v>
      </c>
      <c r="W104">
        <v>0</v>
      </c>
      <c r="X104">
        <v>0</v>
      </c>
      <c r="Y104" s="18">
        <v>0</v>
      </c>
      <c r="Z104">
        <v>0</v>
      </c>
      <c r="AA104">
        <v>0</v>
      </c>
      <c r="AB104">
        <v>0.81568780834947496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 t="s">
        <v>162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/>
  <dimension ref="A1:R319"/>
  <sheetViews>
    <sheetView topLeftCell="A280" workbookViewId="0">
      <selection activeCell="D16" sqref="D16:D17"/>
    </sheetView>
  </sheetViews>
  <sheetFormatPr baseColWidth="10" defaultRowHeight="12.5" x14ac:dyDescent="0.25"/>
  <cols>
    <col min="5" max="5" width="17.54296875" customWidth="1"/>
  </cols>
  <sheetData>
    <row r="1" spans="1:11" x14ac:dyDescent="0.25">
      <c r="A1" t="s">
        <v>129</v>
      </c>
    </row>
    <row r="2" spans="1:11" x14ac:dyDescent="0.25">
      <c r="A2" s="101" t="s">
        <v>516</v>
      </c>
    </row>
    <row r="3" spans="1:11" x14ac:dyDescent="0.25">
      <c r="A3" s="101" t="s">
        <v>136</v>
      </c>
      <c r="B3" s="154">
        <v>56815</v>
      </c>
      <c r="C3" s="154">
        <v>67561</v>
      </c>
      <c r="D3">
        <v>-0.02</v>
      </c>
      <c r="E3" s="101" t="s">
        <v>515</v>
      </c>
    </row>
    <row r="4" spans="1:11" x14ac:dyDescent="0.25">
      <c r="A4" s="101" t="s">
        <v>136</v>
      </c>
      <c r="B4" s="154">
        <v>67561</v>
      </c>
      <c r="C4" s="154">
        <v>56815</v>
      </c>
      <c r="D4">
        <v>-0.02</v>
      </c>
    </row>
    <row r="5" spans="1:11" x14ac:dyDescent="0.25">
      <c r="A5" s="101" t="s">
        <v>517</v>
      </c>
      <c r="B5" s="154"/>
      <c r="C5" s="154"/>
    </row>
    <row r="6" spans="1:11" x14ac:dyDescent="0.25">
      <c r="A6" s="101" t="s">
        <v>136</v>
      </c>
      <c r="B6" s="154">
        <v>112629</v>
      </c>
      <c r="C6" s="30">
        <v>67561</v>
      </c>
      <c r="D6">
        <v>4.6600000000000003E-2</v>
      </c>
    </row>
    <row r="7" spans="1:11" x14ac:dyDescent="0.25">
      <c r="A7" s="101" t="s">
        <v>136</v>
      </c>
      <c r="B7" s="30">
        <v>67561</v>
      </c>
      <c r="C7" s="154">
        <v>112629</v>
      </c>
      <c r="D7">
        <v>4.6600000000000003E-2</v>
      </c>
    </row>
    <row r="8" spans="1:11" x14ac:dyDescent="0.25">
      <c r="A8" s="101" t="s">
        <v>5</v>
      </c>
    </row>
    <row r="9" spans="1:11" x14ac:dyDescent="0.25">
      <c r="A9" s="101" t="s">
        <v>518</v>
      </c>
      <c r="I9">
        <v>3.56E-2</v>
      </c>
    </row>
    <row r="10" spans="1:11" x14ac:dyDescent="0.25">
      <c r="A10" s="19" t="s">
        <v>5</v>
      </c>
      <c r="B10" t="s">
        <v>132</v>
      </c>
      <c r="I10">
        <v>8.8000000000000005E-3</v>
      </c>
      <c r="J10">
        <v>4.4000000000000003E-3</v>
      </c>
    </row>
    <row r="11" spans="1:11" x14ac:dyDescent="0.25">
      <c r="A11" t="s">
        <v>122</v>
      </c>
      <c r="B11">
        <v>7732185</v>
      </c>
      <c r="C11">
        <v>14</v>
      </c>
      <c r="D11">
        <v>-0.254</v>
      </c>
      <c r="E11" t="s">
        <v>146</v>
      </c>
      <c r="F11" t="s">
        <v>133</v>
      </c>
      <c r="I11" s="101" t="s">
        <v>522</v>
      </c>
    </row>
    <row r="12" spans="1:11" x14ac:dyDescent="0.25">
      <c r="A12" t="s">
        <v>122</v>
      </c>
      <c r="B12">
        <v>14</v>
      </c>
      <c r="C12">
        <v>7732185</v>
      </c>
      <c r="D12">
        <v>-0.254</v>
      </c>
      <c r="E12" t="s">
        <v>146</v>
      </c>
      <c r="F12" t="s">
        <v>133</v>
      </c>
      <c r="I12">
        <f>(I10+I9)/2</f>
        <v>2.2200000000000001E-2</v>
      </c>
      <c r="J12">
        <f>SQRT(I10*I9)</f>
        <v>1.7699717511870071E-2</v>
      </c>
      <c r="K12">
        <f>J12*(1-D12)</f>
        <v>2.2195445759885069E-2</v>
      </c>
    </row>
    <row r="13" spans="1:11" x14ac:dyDescent="0.25">
      <c r="A13" t="s">
        <v>122</v>
      </c>
      <c r="B13">
        <v>7732185</v>
      </c>
      <c r="C13">
        <v>1401</v>
      </c>
      <c r="D13">
        <v>-0.35</v>
      </c>
      <c r="E13" t="s">
        <v>134</v>
      </c>
      <c r="F13" t="s">
        <v>133</v>
      </c>
    </row>
    <row r="14" spans="1:11" x14ac:dyDescent="0.25">
      <c r="A14" t="s">
        <v>122</v>
      </c>
      <c r="B14">
        <v>1401</v>
      </c>
      <c r="C14">
        <v>7732185</v>
      </c>
      <c r="D14">
        <v>-0.35</v>
      </c>
      <c r="E14" t="s">
        <v>134</v>
      </c>
      <c r="F14" t="s">
        <v>133</v>
      </c>
      <c r="I14" s="101" t="s">
        <v>522</v>
      </c>
    </row>
    <row r="15" spans="1:11" x14ac:dyDescent="0.25">
      <c r="A15" s="19" t="s">
        <v>5</v>
      </c>
      <c r="B15" t="s">
        <v>140</v>
      </c>
    </row>
    <row r="16" spans="1:11" x14ac:dyDescent="0.25">
      <c r="A16" s="266" t="s">
        <v>136</v>
      </c>
      <c r="B16" s="263">
        <v>7732185</v>
      </c>
      <c r="C16" s="264" t="s">
        <v>171</v>
      </c>
      <c r="D16" s="101">
        <v>2.9139000000000002E-2</v>
      </c>
    </row>
    <row r="17" spans="1:10" x14ac:dyDescent="0.25">
      <c r="A17" s="266" t="s">
        <v>136</v>
      </c>
      <c r="B17" s="264" t="s">
        <v>171</v>
      </c>
      <c r="C17" s="263">
        <v>7732185</v>
      </c>
      <c r="D17" s="101">
        <v>2.9139000000000002E-2</v>
      </c>
    </row>
    <row r="18" spans="1:10" x14ac:dyDescent="0.25">
      <c r="A18" t="s">
        <v>124</v>
      </c>
      <c r="B18" s="265">
        <v>7732185</v>
      </c>
      <c r="C18" s="144">
        <v>10003</v>
      </c>
      <c r="D18">
        <v>0.14074240900000001</v>
      </c>
      <c r="E18" t="s">
        <v>147</v>
      </c>
    </row>
    <row r="19" spans="1:10" x14ac:dyDescent="0.25">
      <c r="A19" t="s">
        <v>124</v>
      </c>
      <c r="B19" s="144">
        <v>10003</v>
      </c>
      <c r="C19">
        <v>7732185</v>
      </c>
      <c r="D19">
        <v>0.14074240900000001</v>
      </c>
    </row>
    <row r="20" spans="1:10" x14ac:dyDescent="0.25">
      <c r="A20" t="s">
        <v>122</v>
      </c>
      <c r="B20" s="144">
        <v>10003</v>
      </c>
      <c r="C20">
        <v>7732185</v>
      </c>
      <c r="D20">
        <v>-0.28407558900000002</v>
      </c>
      <c r="E20" t="s">
        <v>143</v>
      </c>
    </row>
    <row r="21" spans="1:10" x14ac:dyDescent="0.25">
      <c r="A21" t="s">
        <v>122</v>
      </c>
      <c r="B21">
        <v>7732185</v>
      </c>
      <c r="C21" s="144">
        <v>10003</v>
      </c>
      <c r="D21">
        <v>-0.28407558900000002</v>
      </c>
    </row>
    <row r="22" spans="1:10" x14ac:dyDescent="0.25">
      <c r="A22" s="101" t="s">
        <v>519</v>
      </c>
      <c r="C22" s="144"/>
    </row>
    <row r="23" spans="1:10" x14ac:dyDescent="0.25">
      <c r="A23" t="s">
        <v>124</v>
      </c>
      <c r="B23">
        <v>7732185</v>
      </c>
      <c r="C23" s="144">
        <v>10013</v>
      </c>
      <c r="D23">
        <v>0.14074240900000001</v>
      </c>
      <c r="E23" t="s">
        <v>147</v>
      </c>
    </row>
    <row r="24" spans="1:10" x14ac:dyDescent="0.25">
      <c r="A24" t="s">
        <v>124</v>
      </c>
      <c r="B24" s="144">
        <v>10013</v>
      </c>
      <c r="C24">
        <v>7732185</v>
      </c>
      <c r="D24">
        <v>0.14074240900000001</v>
      </c>
    </row>
    <row r="25" spans="1:10" x14ac:dyDescent="0.25">
      <c r="A25" t="s">
        <v>122</v>
      </c>
      <c r="B25" s="144">
        <v>10013</v>
      </c>
      <c r="C25">
        <v>7732185</v>
      </c>
      <c r="D25">
        <v>-0.28407558900000002</v>
      </c>
      <c r="E25" t="s">
        <v>143</v>
      </c>
    </row>
    <row r="26" spans="1:10" x14ac:dyDescent="0.25">
      <c r="A26" t="s">
        <v>122</v>
      </c>
      <c r="B26">
        <v>7732185</v>
      </c>
      <c r="C26" s="144">
        <v>10013</v>
      </c>
      <c r="D26">
        <v>-0.28407558900000002</v>
      </c>
    </row>
    <row r="27" spans="1:10" x14ac:dyDescent="0.25">
      <c r="A27" s="101" t="s">
        <v>523</v>
      </c>
    </row>
    <row r="28" spans="1:10" s="21" customFormat="1" x14ac:dyDescent="0.25">
      <c r="A28" s="21" t="s">
        <v>122</v>
      </c>
      <c r="B28" s="21">
        <v>1404</v>
      </c>
      <c r="C28" s="21">
        <v>7732185</v>
      </c>
      <c r="D28" s="21">
        <v>-0.874048465</v>
      </c>
      <c r="E28" s="99" t="s">
        <v>531</v>
      </c>
    </row>
    <row r="29" spans="1:10" s="21" customFormat="1" x14ac:dyDescent="0.25">
      <c r="A29" s="21" t="s">
        <v>122</v>
      </c>
      <c r="B29" s="21">
        <v>7732185</v>
      </c>
      <c r="C29" s="21">
        <v>1404</v>
      </c>
      <c r="D29" s="21">
        <v>-0.874048465</v>
      </c>
    </row>
    <row r="30" spans="1:10" x14ac:dyDescent="0.25">
      <c r="A30" s="101" t="s">
        <v>5</v>
      </c>
      <c r="B30" t="s">
        <v>144</v>
      </c>
    </row>
    <row r="31" spans="1:10" x14ac:dyDescent="0.25">
      <c r="A31" t="s">
        <v>122</v>
      </c>
      <c r="B31" s="144">
        <v>11006</v>
      </c>
      <c r="C31">
        <v>7732185</v>
      </c>
      <c r="D31">
        <v>-0.82519454400000003</v>
      </c>
      <c r="E31" t="s">
        <v>488</v>
      </c>
      <c r="J31" s="144"/>
    </row>
    <row r="32" spans="1:10" x14ac:dyDescent="0.25">
      <c r="A32" t="s">
        <v>122</v>
      </c>
      <c r="B32">
        <v>7732185</v>
      </c>
      <c r="C32" s="144">
        <v>11006</v>
      </c>
      <c r="D32">
        <v>-0.82519454400000003</v>
      </c>
      <c r="J32" s="144"/>
    </row>
    <row r="33" spans="1:10" x14ac:dyDescent="0.25">
      <c r="A33" t="s">
        <v>122</v>
      </c>
      <c r="B33" s="128">
        <v>10029</v>
      </c>
      <c r="C33">
        <v>7732185</v>
      </c>
      <c r="D33">
        <v>-0.82519454400000003</v>
      </c>
      <c r="E33" t="s">
        <v>138</v>
      </c>
    </row>
    <row r="34" spans="1:10" x14ac:dyDescent="0.25">
      <c r="A34" t="s">
        <v>122</v>
      </c>
      <c r="B34">
        <v>7732185</v>
      </c>
      <c r="C34" s="128">
        <v>10029</v>
      </c>
      <c r="D34">
        <v>-0.82519454400000003</v>
      </c>
    </row>
    <row r="35" spans="1:10" x14ac:dyDescent="0.25">
      <c r="A35" t="s">
        <v>122</v>
      </c>
      <c r="B35" s="128">
        <v>10030</v>
      </c>
      <c r="C35">
        <v>7732185</v>
      </c>
      <c r="D35">
        <v>-0.82519454400000003</v>
      </c>
      <c r="E35" t="s">
        <v>400</v>
      </c>
    </row>
    <row r="36" spans="1:10" x14ac:dyDescent="0.25">
      <c r="A36" t="s">
        <v>122</v>
      </c>
      <c r="B36">
        <v>7732185</v>
      </c>
      <c r="C36" s="128">
        <v>10030</v>
      </c>
      <c r="D36">
        <v>-0.82519454400000003</v>
      </c>
    </row>
    <row r="37" spans="1:10" x14ac:dyDescent="0.25">
      <c r="A37" t="s">
        <v>122</v>
      </c>
      <c r="B37" s="128">
        <v>10031</v>
      </c>
      <c r="C37">
        <v>7732185</v>
      </c>
      <c r="D37">
        <v>-0.82519454400000003</v>
      </c>
      <c r="E37" t="s">
        <v>530</v>
      </c>
    </row>
    <row r="38" spans="1:10" x14ac:dyDescent="0.25">
      <c r="A38" t="s">
        <v>122</v>
      </c>
      <c r="B38">
        <v>7732185</v>
      </c>
      <c r="C38" s="128">
        <v>10031</v>
      </c>
      <c r="D38">
        <v>-0.82519454400000003</v>
      </c>
    </row>
    <row r="39" spans="1:10" x14ac:dyDescent="0.25">
      <c r="A39" t="s">
        <v>122</v>
      </c>
      <c r="B39" s="128">
        <v>10032</v>
      </c>
      <c r="C39">
        <v>7732185</v>
      </c>
      <c r="D39">
        <v>-0.82519454400000003</v>
      </c>
      <c r="E39" t="s">
        <v>403</v>
      </c>
    </row>
    <row r="40" spans="1:10" x14ac:dyDescent="0.25">
      <c r="A40" t="s">
        <v>122</v>
      </c>
      <c r="B40">
        <v>7732185</v>
      </c>
      <c r="C40" s="128">
        <v>10032</v>
      </c>
      <c r="D40">
        <v>-0.82519454400000003</v>
      </c>
    </row>
    <row r="41" spans="1:10" s="202" customFormat="1" x14ac:dyDescent="0.25">
      <c r="A41" s="202" t="s">
        <v>5</v>
      </c>
      <c r="B41" s="202" t="s">
        <v>123</v>
      </c>
      <c r="D41" s="203" t="s">
        <v>537</v>
      </c>
      <c r="J41" s="204"/>
    </row>
    <row r="42" spans="1:10" s="202" customFormat="1" x14ac:dyDescent="0.25">
      <c r="A42" s="202" t="s">
        <v>122</v>
      </c>
      <c r="B42" s="202">
        <v>112</v>
      </c>
      <c r="C42" s="202">
        <v>7732185</v>
      </c>
      <c r="D42" s="202">
        <v>0.123302851</v>
      </c>
      <c r="J42" s="204"/>
    </row>
    <row r="43" spans="1:10" s="202" customFormat="1" ht="17.5" x14ac:dyDescent="0.35">
      <c r="A43" s="202" t="s">
        <v>122</v>
      </c>
      <c r="B43" s="202">
        <v>7732185</v>
      </c>
      <c r="C43" s="202">
        <v>112</v>
      </c>
      <c r="D43" s="202">
        <v>0.123302851</v>
      </c>
      <c r="G43" s="205" t="s">
        <v>168</v>
      </c>
      <c r="J43" s="204"/>
    </row>
    <row r="44" spans="1:10" ht="13" x14ac:dyDescent="0.3">
      <c r="A44" s="3" t="s">
        <v>5</v>
      </c>
      <c r="B44" s="3" t="s">
        <v>169</v>
      </c>
      <c r="C44" s="3"/>
      <c r="D44" s="3"/>
      <c r="E44" s="3"/>
    </row>
    <row r="45" spans="1:10" ht="13" x14ac:dyDescent="0.3">
      <c r="A45" s="3" t="s">
        <v>136</v>
      </c>
      <c r="B45" s="3">
        <v>7732185</v>
      </c>
      <c r="C45" s="7">
        <v>67561</v>
      </c>
      <c r="D45" s="3">
        <v>-0.1</v>
      </c>
      <c r="E45" s="3" t="s">
        <v>170</v>
      </c>
    </row>
    <row r="46" spans="1:10" ht="13" x14ac:dyDescent="0.3">
      <c r="A46" s="3" t="s">
        <v>136</v>
      </c>
      <c r="B46" s="7">
        <v>67561</v>
      </c>
      <c r="C46" s="3">
        <v>7732185</v>
      </c>
      <c r="D46" s="3">
        <v>-0.1</v>
      </c>
      <c r="E46" s="3" t="s">
        <v>170</v>
      </c>
    </row>
    <row r="47" spans="1:10" ht="13" x14ac:dyDescent="0.3">
      <c r="A47" s="3" t="s">
        <v>526</v>
      </c>
      <c r="B47" s="7"/>
      <c r="C47" s="3"/>
      <c r="D47" s="3"/>
      <c r="E47" s="3"/>
    </row>
    <row r="48" spans="1:10" ht="13" x14ac:dyDescent="0.3">
      <c r="A48" s="3" t="s">
        <v>124</v>
      </c>
      <c r="B48" s="3">
        <v>14</v>
      </c>
      <c r="C48" s="7">
        <v>67561</v>
      </c>
      <c r="D48" s="3">
        <v>3.2000000000000001E-2</v>
      </c>
      <c r="E48" s="3" t="s">
        <v>525</v>
      </c>
    </row>
    <row r="49" spans="1:6" ht="13" x14ac:dyDescent="0.3">
      <c r="A49" s="3" t="s">
        <v>124</v>
      </c>
      <c r="B49" s="7">
        <v>67561</v>
      </c>
      <c r="C49" s="3">
        <v>14</v>
      </c>
      <c r="D49" s="3">
        <v>3.2000000000000001E-2</v>
      </c>
      <c r="E49" s="3" t="s">
        <v>525</v>
      </c>
    </row>
    <row r="50" spans="1:6" ht="13" x14ac:dyDescent="0.3">
      <c r="A50" s="3" t="s">
        <v>5</v>
      </c>
    </row>
    <row r="51" spans="1:6" x14ac:dyDescent="0.25">
      <c r="A51" s="19" t="s">
        <v>5</v>
      </c>
      <c r="B51" t="s">
        <v>184</v>
      </c>
    </row>
    <row r="52" spans="1:6" ht="13" x14ac:dyDescent="0.3">
      <c r="A52" t="s">
        <v>124</v>
      </c>
      <c r="B52">
        <v>1402</v>
      </c>
      <c r="C52">
        <v>14</v>
      </c>
      <c r="D52">
        <v>-7.0000000000000007E-2</v>
      </c>
      <c r="E52" s="101" t="s">
        <v>538</v>
      </c>
      <c r="F52" s="3"/>
    </row>
    <row r="53" spans="1:6" x14ac:dyDescent="0.25">
      <c r="A53" t="s">
        <v>124</v>
      </c>
      <c r="B53">
        <v>14</v>
      </c>
      <c r="C53">
        <v>1402</v>
      </c>
      <c r="D53">
        <v>-7.0000000000000007E-2</v>
      </c>
      <c r="E53" s="101" t="s">
        <v>538</v>
      </c>
    </row>
    <row r="54" spans="1:6" x14ac:dyDescent="0.25">
      <c r="A54" t="s">
        <v>124</v>
      </c>
      <c r="B54">
        <v>1402</v>
      </c>
      <c r="C54">
        <v>1403</v>
      </c>
      <c r="D54">
        <v>-0.11</v>
      </c>
      <c r="E54" s="101" t="s">
        <v>538</v>
      </c>
    </row>
    <row r="55" spans="1:6" x14ac:dyDescent="0.25">
      <c r="A55" t="s">
        <v>124</v>
      </c>
      <c r="B55">
        <v>1403</v>
      </c>
      <c r="C55">
        <v>1402</v>
      </c>
      <c r="D55">
        <v>-0.11</v>
      </c>
      <c r="E55" s="101" t="s">
        <v>538</v>
      </c>
    </row>
    <row r="56" spans="1:6" s="21" customFormat="1" x14ac:dyDescent="0.25">
      <c r="A56" s="99" t="s">
        <v>124</v>
      </c>
      <c r="B56" s="21">
        <v>1402</v>
      </c>
      <c r="C56" s="21">
        <v>1404</v>
      </c>
      <c r="D56" s="21">
        <v>-0.11</v>
      </c>
      <c r="E56" s="99" t="s">
        <v>538</v>
      </c>
    </row>
    <row r="57" spans="1:6" s="21" customFormat="1" x14ac:dyDescent="0.25">
      <c r="A57" s="99" t="s">
        <v>124</v>
      </c>
      <c r="B57" s="21">
        <v>1404</v>
      </c>
      <c r="C57" s="21">
        <v>1402</v>
      </c>
      <c r="D57" s="21">
        <v>-0.11</v>
      </c>
      <c r="E57" s="99" t="s">
        <v>538</v>
      </c>
    </row>
    <row r="58" spans="1:6" s="21" customFormat="1" x14ac:dyDescent="0.25">
      <c r="A58" s="21" t="s">
        <v>124</v>
      </c>
      <c r="B58" s="21">
        <v>1403</v>
      </c>
      <c r="C58" s="21">
        <v>14</v>
      </c>
      <c r="D58" s="21">
        <v>-0.17</v>
      </c>
      <c r="E58" s="99" t="s">
        <v>538</v>
      </c>
    </row>
    <row r="59" spans="1:6" s="21" customFormat="1" x14ac:dyDescent="0.25">
      <c r="A59" s="21" t="s">
        <v>124</v>
      </c>
      <c r="B59" s="21">
        <v>14</v>
      </c>
      <c r="C59" s="21">
        <v>1403</v>
      </c>
      <c r="D59" s="21">
        <v>-0.17</v>
      </c>
      <c r="E59" s="99" t="s">
        <v>538</v>
      </c>
    </row>
    <row r="60" spans="1:6" s="21" customFormat="1" x14ac:dyDescent="0.25">
      <c r="A60" s="21" t="s">
        <v>124</v>
      </c>
      <c r="B60" s="21">
        <v>1404</v>
      </c>
      <c r="C60" s="21">
        <v>14</v>
      </c>
      <c r="D60" s="21">
        <v>-0.17</v>
      </c>
      <c r="E60" s="99" t="s">
        <v>538</v>
      </c>
    </row>
    <row r="61" spans="1:6" s="21" customFormat="1" x14ac:dyDescent="0.25">
      <c r="A61" s="21" t="s">
        <v>124</v>
      </c>
      <c r="B61" s="21">
        <v>14</v>
      </c>
      <c r="C61" s="21">
        <v>1404</v>
      </c>
      <c r="D61" s="21">
        <v>-0.17</v>
      </c>
      <c r="E61" s="99" t="s">
        <v>538</v>
      </c>
    </row>
    <row r="62" spans="1:6" s="21" customFormat="1" x14ac:dyDescent="0.25">
      <c r="A62" s="21" t="s">
        <v>124</v>
      </c>
      <c r="B62" s="21">
        <v>14</v>
      </c>
      <c r="C62" s="21">
        <v>167</v>
      </c>
      <c r="D62" s="21">
        <v>0.08</v>
      </c>
      <c r="E62" s="99" t="s">
        <v>538</v>
      </c>
    </row>
    <row r="63" spans="1:6" s="21" customFormat="1" x14ac:dyDescent="0.25">
      <c r="A63" s="21" t="s">
        <v>124</v>
      </c>
      <c r="B63" s="21">
        <v>167</v>
      </c>
      <c r="C63" s="21">
        <v>14</v>
      </c>
      <c r="D63" s="21">
        <v>0.08</v>
      </c>
      <c r="E63" s="99" t="s">
        <v>538</v>
      </c>
    </row>
    <row r="64" spans="1:6" s="21" customFormat="1" x14ac:dyDescent="0.25">
      <c r="A64" s="21" t="s">
        <v>124</v>
      </c>
      <c r="B64" s="21">
        <v>1402</v>
      </c>
      <c r="C64" s="21">
        <v>167</v>
      </c>
      <c r="D64" s="21">
        <v>-0.23</v>
      </c>
      <c r="E64" s="99" t="s">
        <v>538</v>
      </c>
    </row>
    <row r="65" spans="1:7" s="21" customFormat="1" x14ac:dyDescent="0.25">
      <c r="A65" s="21" t="s">
        <v>124</v>
      </c>
      <c r="B65" s="21">
        <v>167</v>
      </c>
      <c r="C65" s="21">
        <v>1402</v>
      </c>
      <c r="D65" s="21">
        <v>-0.23</v>
      </c>
      <c r="E65" s="99" t="s">
        <v>538</v>
      </c>
    </row>
    <row r="66" spans="1:7" s="21" customFormat="1" x14ac:dyDescent="0.25">
      <c r="A66" s="21" t="s">
        <v>124</v>
      </c>
      <c r="B66" s="21">
        <v>1403</v>
      </c>
      <c r="C66" s="21">
        <v>167</v>
      </c>
      <c r="D66" s="21">
        <v>-0.23</v>
      </c>
      <c r="E66" s="99" t="s">
        <v>538</v>
      </c>
    </row>
    <row r="67" spans="1:7" s="21" customFormat="1" x14ac:dyDescent="0.25">
      <c r="A67" s="21" t="s">
        <v>124</v>
      </c>
      <c r="B67" s="21">
        <v>167</v>
      </c>
      <c r="C67" s="21">
        <v>1403</v>
      </c>
      <c r="D67" s="21">
        <v>-0.23</v>
      </c>
      <c r="E67" s="99" t="s">
        <v>538</v>
      </c>
    </row>
    <row r="68" spans="1:7" s="21" customFormat="1" x14ac:dyDescent="0.25">
      <c r="A68" s="99" t="s">
        <v>124</v>
      </c>
      <c r="B68" s="21">
        <v>1404</v>
      </c>
      <c r="C68" s="21">
        <v>167</v>
      </c>
      <c r="D68" s="21">
        <v>-0.23</v>
      </c>
      <c r="E68" s="99" t="s">
        <v>538</v>
      </c>
    </row>
    <row r="69" spans="1:7" s="21" customFormat="1" x14ac:dyDescent="0.25">
      <c r="A69" s="99" t="s">
        <v>124</v>
      </c>
      <c r="B69" s="21">
        <v>167</v>
      </c>
      <c r="C69" s="21">
        <v>1404</v>
      </c>
      <c r="D69" s="21">
        <v>-0.23</v>
      </c>
      <c r="E69" s="99" t="s">
        <v>538</v>
      </c>
    </row>
    <row r="70" spans="1:7" s="21" customFormat="1" x14ac:dyDescent="0.25">
      <c r="A70" s="21" t="s">
        <v>124</v>
      </c>
      <c r="B70" s="21">
        <v>113</v>
      </c>
      <c r="C70" s="21">
        <v>1402</v>
      </c>
      <c r="D70" s="21">
        <v>-0.5</v>
      </c>
      <c r="E70" s="99" t="s">
        <v>538</v>
      </c>
    </row>
    <row r="71" spans="1:7" s="21" customFormat="1" x14ac:dyDescent="0.25">
      <c r="A71" s="21" t="s">
        <v>124</v>
      </c>
      <c r="B71" s="21">
        <v>1402</v>
      </c>
      <c r="C71" s="21">
        <v>113</v>
      </c>
      <c r="D71" s="21">
        <v>-0.5</v>
      </c>
      <c r="E71" s="99" t="s">
        <v>538</v>
      </c>
    </row>
    <row r="72" spans="1:7" s="21" customFormat="1" x14ac:dyDescent="0.25">
      <c r="A72" s="21" t="s">
        <v>124</v>
      </c>
      <c r="B72" s="21">
        <v>113</v>
      </c>
      <c r="C72" s="21">
        <v>1403</v>
      </c>
      <c r="D72" s="21">
        <v>-0.5</v>
      </c>
      <c r="E72" s="99" t="s">
        <v>538</v>
      </c>
    </row>
    <row r="73" spans="1:7" s="21" customFormat="1" x14ac:dyDescent="0.25">
      <c r="A73" s="21" t="s">
        <v>124</v>
      </c>
      <c r="B73" s="21">
        <v>1403</v>
      </c>
      <c r="C73" s="21">
        <v>113</v>
      </c>
      <c r="D73" s="21">
        <v>-0.5</v>
      </c>
      <c r="E73" s="99" t="s">
        <v>538</v>
      </c>
    </row>
    <row r="74" spans="1:7" s="21" customFormat="1" x14ac:dyDescent="0.25">
      <c r="A74" s="21" t="s">
        <v>124</v>
      </c>
      <c r="B74" s="21">
        <v>113</v>
      </c>
      <c r="C74" s="21">
        <v>1404</v>
      </c>
      <c r="D74" s="21">
        <v>-0.5</v>
      </c>
      <c r="E74" s="99" t="s">
        <v>538</v>
      </c>
    </row>
    <row r="75" spans="1:7" s="21" customFormat="1" x14ac:dyDescent="0.25">
      <c r="A75" s="21" t="s">
        <v>124</v>
      </c>
      <c r="B75" s="21">
        <v>1404</v>
      </c>
      <c r="C75" s="21">
        <v>113</v>
      </c>
      <c r="D75" s="21">
        <v>-0.5</v>
      </c>
      <c r="E75" s="99" t="s">
        <v>538</v>
      </c>
      <c r="G75" s="99"/>
    </row>
    <row r="76" spans="1:7" s="21" customFormat="1" x14ac:dyDescent="0.25">
      <c r="A76" s="21" t="s">
        <v>124</v>
      </c>
      <c r="B76" s="21">
        <v>2001</v>
      </c>
      <c r="C76" s="21">
        <v>1404</v>
      </c>
      <c r="D76" s="21">
        <v>-0.36</v>
      </c>
      <c r="E76" s="99" t="s">
        <v>538</v>
      </c>
    </row>
    <row r="77" spans="1:7" s="21" customFormat="1" x14ac:dyDescent="0.25">
      <c r="A77" s="21" t="s">
        <v>124</v>
      </c>
      <c r="B77" s="21">
        <v>1404</v>
      </c>
      <c r="C77" s="21">
        <v>2001</v>
      </c>
      <c r="D77" s="21">
        <v>-0.36</v>
      </c>
      <c r="E77" s="99" t="s">
        <v>538</v>
      </c>
    </row>
    <row r="78" spans="1:7" s="21" customFormat="1" x14ac:dyDescent="0.25">
      <c r="A78" s="21" t="s">
        <v>124</v>
      </c>
      <c r="B78" s="21">
        <v>2001</v>
      </c>
      <c r="C78" s="21">
        <v>1403</v>
      </c>
      <c r="D78" s="21">
        <v>-0.36</v>
      </c>
      <c r="E78" s="99" t="s">
        <v>538</v>
      </c>
    </row>
    <row r="79" spans="1:7" x14ac:dyDescent="0.25">
      <c r="A79" t="s">
        <v>124</v>
      </c>
      <c r="B79">
        <v>1403</v>
      </c>
      <c r="C79">
        <v>2001</v>
      </c>
      <c r="D79">
        <v>-0.36</v>
      </c>
      <c r="E79" s="101" t="s">
        <v>538</v>
      </c>
    </row>
    <row r="80" spans="1:7" x14ac:dyDescent="0.25">
      <c r="A80" t="s">
        <v>124</v>
      </c>
      <c r="B80">
        <v>2001</v>
      </c>
      <c r="C80">
        <v>1402</v>
      </c>
      <c r="D80">
        <v>-0.36</v>
      </c>
      <c r="E80" s="101" t="s">
        <v>538</v>
      </c>
    </row>
    <row r="81" spans="1:10" x14ac:dyDescent="0.25">
      <c r="A81" t="s">
        <v>124</v>
      </c>
      <c r="B81">
        <v>1402</v>
      </c>
      <c r="C81">
        <v>2001</v>
      </c>
      <c r="D81">
        <v>-0.36</v>
      </c>
      <c r="E81" s="101" t="s">
        <v>538</v>
      </c>
    </row>
    <row r="82" spans="1:10" x14ac:dyDescent="0.25">
      <c r="A82" s="19" t="s">
        <v>5</v>
      </c>
      <c r="B82" s="19" t="s">
        <v>408</v>
      </c>
      <c r="D82" s="20"/>
      <c r="E82" s="20"/>
      <c r="H82" s="19" t="s">
        <v>404</v>
      </c>
      <c r="I82" s="19" t="s">
        <v>405</v>
      </c>
      <c r="J82" s="19" t="s">
        <v>406</v>
      </c>
    </row>
    <row r="83" spans="1:10" ht="13" x14ac:dyDescent="0.3">
      <c r="A83" s="19" t="s">
        <v>124</v>
      </c>
      <c r="B83" s="19">
        <v>14</v>
      </c>
      <c r="C83" s="29">
        <v>124389</v>
      </c>
      <c r="D83" s="20">
        <f>1-((H83+I83)/2/J83)</f>
        <v>-0.73483505154639173</v>
      </c>
      <c r="E83" s="69" t="s">
        <v>407</v>
      </c>
      <c r="H83">
        <v>1296.5</v>
      </c>
      <c r="I83">
        <v>2069.08</v>
      </c>
      <c r="J83">
        <v>970</v>
      </c>
    </row>
    <row r="84" spans="1:10" ht="13" x14ac:dyDescent="0.3">
      <c r="A84" s="19" t="s">
        <v>124</v>
      </c>
      <c r="B84" s="29">
        <v>124389</v>
      </c>
      <c r="C84">
        <v>14</v>
      </c>
      <c r="D84" s="20">
        <f>D83</f>
        <v>-0.73483505154639173</v>
      </c>
      <c r="E84" s="20"/>
    </row>
    <row r="85" spans="1:10" x14ac:dyDescent="0.25">
      <c r="A85" s="19" t="s">
        <v>5</v>
      </c>
      <c r="B85" t="s">
        <v>135</v>
      </c>
    </row>
    <row r="86" spans="1:10" s="3" customFormat="1" ht="13" x14ac:dyDescent="0.3">
      <c r="A86" s="3" t="s">
        <v>136</v>
      </c>
      <c r="B86" s="3">
        <v>7732185</v>
      </c>
      <c r="C86" s="144">
        <v>108952</v>
      </c>
      <c r="D86" s="3">
        <v>4.8000000000000001E-2</v>
      </c>
      <c r="E86" s="101" t="s">
        <v>539</v>
      </c>
    </row>
    <row r="87" spans="1:10" s="3" customFormat="1" ht="13" x14ac:dyDescent="0.3">
      <c r="A87" s="3" t="s">
        <v>136</v>
      </c>
      <c r="B87" s="144">
        <v>108952</v>
      </c>
      <c r="C87" s="3">
        <v>7732185</v>
      </c>
      <c r="D87" s="3">
        <v>4.8000000000000001E-2</v>
      </c>
      <c r="E87" s="101" t="s">
        <v>539</v>
      </c>
    </row>
    <row r="88" spans="1:10" s="3" customFormat="1" ht="13" x14ac:dyDescent="0.3">
      <c r="A88" s="3" t="s">
        <v>5</v>
      </c>
      <c r="B88" s="144"/>
    </row>
    <row r="89" spans="1:10" x14ac:dyDescent="0.25">
      <c r="A89" t="s">
        <v>122</v>
      </c>
      <c r="B89">
        <v>7732185</v>
      </c>
      <c r="C89" s="144">
        <v>10028</v>
      </c>
      <c r="D89">
        <v>-1</v>
      </c>
      <c r="E89" s="101" t="s">
        <v>539</v>
      </c>
    </row>
    <row r="90" spans="1:10" x14ac:dyDescent="0.25">
      <c r="A90" t="s">
        <v>122</v>
      </c>
      <c r="B90" s="144">
        <v>10028</v>
      </c>
      <c r="C90">
        <v>7732185</v>
      </c>
      <c r="D90">
        <v>-1</v>
      </c>
      <c r="E90" s="101" t="s">
        <v>539</v>
      </c>
    </row>
    <row r="91" spans="1:10" x14ac:dyDescent="0.25">
      <c r="A91" t="s">
        <v>122</v>
      </c>
      <c r="B91">
        <v>7732185</v>
      </c>
      <c r="C91" s="144">
        <v>10033</v>
      </c>
      <c r="D91">
        <v>-1</v>
      </c>
      <c r="E91" s="101" t="s">
        <v>539</v>
      </c>
    </row>
    <row r="92" spans="1:10" x14ac:dyDescent="0.25">
      <c r="A92" t="s">
        <v>122</v>
      </c>
      <c r="B92" s="144">
        <v>10033</v>
      </c>
      <c r="C92">
        <v>7732185</v>
      </c>
      <c r="D92">
        <v>-1</v>
      </c>
      <c r="E92" s="101" t="s">
        <v>539</v>
      </c>
    </row>
    <row r="93" spans="1:10" x14ac:dyDescent="0.25">
      <c r="A93" t="s">
        <v>122</v>
      </c>
      <c r="B93">
        <v>1402</v>
      </c>
      <c r="C93">
        <v>7732185</v>
      </c>
      <c r="D93">
        <v>-1</v>
      </c>
      <c r="E93" s="101" t="s">
        <v>539</v>
      </c>
    </row>
    <row r="94" spans="1:10" x14ac:dyDescent="0.25">
      <c r="A94" t="s">
        <v>122</v>
      </c>
      <c r="B94">
        <v>7732185</v>
      </c>
      <c r="C94">
        <v>1402</v>
      </c>
      <c r="D94">
        <v>-1</v>
      </c>
      <c r="E94" s="101" t="s">
        <v>539</v>
      </c>
    </row>
    <row r="95" spans="1:10" x14ac:dyDescent="0.25">
      <c r="A95" t="s">
        <v>122</v>
      </c>
      <c r="B95">
        <v>1403</v>
      </c>
      <c r="C95">
        <v>7732185</v>
      </c>
      <c r="D95">
        <v>-1</v>
      </c>
      <c r="E95" s="101" t="s">
        <v>539</v>
      </c>
    </row>
    <row r="96" spans="1:10" x14ac:dyDescent="0.25">
      <c r="A96" t="s">
        <v>122</v>
      </c>
      <c r="B96">
        <v>7732185</v>
      </c>
      <c r="C96">
        <v>1403</v>
      </c>
      <c r="D96">
        <v>-1</v>
      </c>
      <c r="E96" s="101" t="s">
        <v>539</v>
      </c>
    </row>
    <row r="97" spans="1:5" x14ac:dyDescent="0.25">
      <c r="A97" t="s">
        <v>122</v>
      </c>
      <c r="B97">
        <v>1404</v>
      </c>
      <c r="C97">
        <v>7732185</v>
      </c>
      <c r="D97">
        <v>-1</v>
      </c>
      <c r="E97" s="101" t="s">
        <v>539</v>
      </c>
    </row>
    <row r="98" spans="1:5" x14ac:dyDescent="0.25">
      <c r="A98" t="s">
        <v>122</v>
      </c>
      <c r="B98">
        <v>7732185</v>
      </c>
      <c r="C98">
        <v>1404</v>
      </c>
      <c r="D98">
        <v>-1</v>
      </c>
      <c r="E98" s="101" t="s">
        <v>539</v>
      </c>
    </row>
    <row r="99" spans="1:5" ht="13" x14ac:dyDescent="0.3">
      <c r="A99" s="3" t="s">
        <v>5</v>
      </c>
      <c r="B99" t="s">
        <v>148</v>
      </c>
    </row>
    <row r="100" spans="1:5" x14ac:dyDescent="0.25">
      <c r="A100" t="s">
        <v>124</v>
      </c>
      <c r="B100" s="5">
        <v>33</v>
      </c>
      <c r="C100">
        <v>14</v>
      </c>
      <c r="D100" s="22">
        <v>-0.16400000000000001</v>
      </c>
      <c r="E100" s="5" t="s">
        <v>149</v>
      </c>
    </row>
    <row r="101" spans="1:5" x14ac:dyDescent="0.25">
      <c r="A101" t="s">
        <v>124</v>
      </c>
      <c r="B101">
        <v>14</v>
      </c>
      <c r="C101" s="5">
        <v>33</v>
      </c>
      <c r="D101" s="22">
        <v>-0.16400000000000001</v>
      </c>
    </row>
    <row r="102" spans="1:5" x14ac:dyDescent="0.25">
      <c r="A102" t="s">
        <v>124</v>
      </c>
      <c r="B102" s="5">
        <v>33</v>
      </c>
      <c r="C102">
        <v>1401</v>
      </c>
      <c r="D102" s="22">
        <v>-0.16400000000000001</v>
      </c>
    </row>
    <row r="103" spans="1:5" x14ac:dyDescent="0.25">
      <c r="A103" t="s">
        <v>124</v>
      </c>
      <c r="B103">
        <v>1401</v>
      </c>
      <c r="C103" s="5">
        <v>33</v>
      </c>
      <c r="D103" s="22">
        <v>-0.16400000000000001</v>
      </c>
    </row>
    <row r="104" spans="1:5" x14ac:dyDescent="0.25">
      <c r="A104" t="s">
        <v>124</v>
      </c>
      <c r="B104" s="23">
        <v>32</v>
      </c>
      <c r="C104">
        <v>14</v>
      </c>
      <c r="D104" s="22">
        <v>-0.16400000000000001</v>
      </c>
    </row>
    <row r="105" spans="1:5" x14ac:dyDescent="0.25">
      <c r="A105" t="s">
        <v>124</v>
      </c>
      <c r="B105">
        <v>14</v>
      </c>
      <c r="C105" s="23">
        <v>32</v>
      </c>
      <c r="D105" s="22">
        <v>-0.16400000000000001</v>
      </c>
    </row>
    <row r="106" spans="1:5" x14ac:dyDescent="0.25">
      <c r="A106" t="s">
        <v>124</v>
      </c>
      <c r="B106" s="23">
        <v>32</v>
      </c>
      <c r="C106">
        <v>1401</v>
      </c>
      <c r="D106" s="22">
        <v>-0.16400000000000001</v>
      </c>
    </row>
    <row r="107" spans="1:5" x14ac:dyDescent="0.25">
      <c r="A107" t="s">
        <v>124</v>
      </c>
      <c r="B107">
        <v>1401</v>
      </c>
      <c r="C107" s="23">
        <v>32</v>
      </c>
      <c r="D107" s="22">
        <v>-0.16400000000000001</v>
      </c>
    </row>
    <row r="108" spans="1:5" x14ac:dyDescent="0.25">
      <c r="A108" s="19" t="s">
        <v>5</v>
      </c>
      <c r="D108" s="22"/>
    </row>
    <row r="109" spans="1:5" x14ac:dyDescent="0.25">
      <c r="A109" s="19" t="s">
        <v>5</v>
      </c>
      <c r="D109" s="22"/>
    </row>
    <row r="110" spans="1:5" x14ac:dyDescent="0.25">
      <c r="A110" t="s">
        <v>124</v>
      </c>
      <c r="B110" s="24">
        <v>36</v>
      </c>
      <c r="C110">
        <v>14</v>
      </c>
      <c r="D110" s="22">
        <v>-0.2014</v>
      </c>
      <c r="E110" s="24" t="s">
        <v>150</v>
      </c>
    </row>
    <row r="111" spans="1:5" x14ac:dyDescent="0.25">
      <c r="A111" t="s">
        <v>124</v>
      </c>
      <c r="B111">
        <v>14</v>
      </c>
      <c r="C111" s="24">
        <v>36</v>
      </c>
      <c r="D111" s="22">
        <v>-0.2014</v>
      </c>
    </row>
    <row r="112" spans="1:5" x14ac:dyDescent="0.25">
      <c r="A112" t="s">
        <v>124</v>
      </c>
      <c r="B112" s="24">
        <v>36</v>
      </c>
      <c r="C112">
        <v>1401</v>
      </c>
      <c r="D112" s="22">
        <v>-0.2014</v>
      </c>
    </row>
    <row r="113" spans="1:6" x14ac:dyDescent="0.25">
      <c r="A113" t="s">
        <v>124</v>
      </c>
      <c r="B113">
        <v>1401</v>
      </c>
      <c r="C113" s="24">
        <v>36</v>
      </c>
      <c r="D113" s="22">
        <v>-0.2014</v>
      </c>
    </row>
    <row r="114" spans="1:6" x14ac:dyDescent="0.25">
      <c r="A114" t="s">
        <v>124</v>
      </c>
      <c r="B114" s="23">
        <v>32</v>
      </c>
      <c r="C114">
        <v>14</v>
      </c>
      <c r="D114" s="22">
        <v>-0.2014</v>
      </c>
    </row>
    <row r="115" spans="1:6" x14ac:dyDescent="0.25">
      <c r="A115" t="s">
        <v>124</v>
      </c>
      <c r="B115">
        <v>14</v>
      </c>
      <c r="C115" s="23">
        <v>32</v>
      </c>
      <c r="D115" s="22">
        <v>-0.2014</v>
      </c>
    </row>
    <row r="116" spans="1:6" x14ac:dyDescent="0.25">
      <c r="A116" t="s">
        <v>124</v>
      </c>
      <c r="B116" s="23">
        <v>32</v>
      </c>
      <c r="C116">
        <v>1401</v>
      </c>
      <c r="D116" s="22">
        <v>-0.2014</v>
      </c>
    </row>
    <row r="117" spans="1:6" x14ac:dyDescent="0.25">
      <c r="A117" t="s">
        <v>124</v>
      </c>
      <c r="B117">
        <v>1401</v>
      </c>
      <c r="C117" s="23">
        <v>32</v>
      </c>
      <c r="D117" s="22">
        <v>-0.2014</v>
      </c>
    </row>
    <row r="118" spans="1:6" x14ac:dyDescent="0.25">
      <c r="A118" s="19" t="s">
        <v>5</v>
      </c>
      <c r="D118" s="22"/>
    </row>
    <row r="119" spans="1:6" x14ac:dyDescent="0.25">
      <c r="A119" s="19" t="s">
        <v>5</v>
      </c>
      <c r="B119" t="s">
        <v>151</v>
      </c>
    </row>
    <row r="120" spans="1:6" x14ac:dyDescent="0.25">
      <c r="A120" t="s">
        <v>124</v>
      </c>
      <c r="B120" s="5">
        <v>33</v>
      </c>
      <c r="C120" s="7">
        <v>67561</v>
      </c>
      <c r="D120">
        <v>-0.29039999999999999</v>
      </c>
      <c r="E120" s="5" t="s">
        <v>149</v>
      </c>
    </row>
    <row r="121" spans="1:6" x14ac:dyDescent="0.25">
      <c r="A121" t="s">
        <v>124</v>
      </c>
      <c r="B121" s="7">
        <v>67561</v>
      </c>
      <c r="C121" s="5">
        <v>33</v>
      </c>
      <c r="D121">
        <v>-0.29039999999999999</v>
      </c>
    </row>
    <row r="122" spans="1:6" ht="13" x14ac:dyDescent="0.3">
      <c r="A122" t="s">
        <v>124</v>
      </c>
      <c r="B122" s="5">
        <v>33</v>
      </c>
      <c r="C122" s="11">
        <v>64175</v>
      </c>
      <c r="D122">
        <v>-0.29039999999999999</v>
      </c>
      <c r="F122" s="70"/>
    </row>
    <row r="123" spans="1:6" ht="13" x14ac:dyDescent="0.3">
      <c r="A123" t="s">
        <v>124</v>
      </c>
      <c r="B123" s="11">
        <v>64175</v>
      </c>
      <c r="C123" s="5">
        <v>33</v>
      </c>
      <c r="D123">
        <v>-0.29039999999999999</v>
      </c>
    </row>
    <row r="124" spans="1:6" x14ac:dyDescent="0.25">
      <c r="A124" t="s">
        <v>124</v>
      </c>
      <c r="B124" s="23">
        <v>32</v>
      </c>
      <c r="C124" s="7">
        <v>67561</v>
      </c>
      <c r="D124">
        <v>-0.29039999999999999</v>
      </c>
    </row>
    <row r="125" spans="1:6" x14ac:dyDescent="0.25">
      <c r="A125" t="s">
        <v>124</v>
      </c>
      <c r="B125" s="7">
        <v>67561</v>
      </c>
      <c r="C125" s="23">
        <v>32</v>
      </c>
      <c r="D125">
        <v>-0.29039999999999999</v>
      </c>
    </row>
    <row r="126" spans="1:6" ht="13" x14ac:dyDescent="0.3">
      <c r="A126" t="s">
        <v>124</v>
      </c>
      <c r="B126" s="23">
        <v>32</v>
      </c>
      <c r="C126" s="11">
        <v>64175</v>
      </c>
      <c r="D126">
        <v>-0.29039999999999999</v>
      </c>
    </row>
    <row r="127" spans="1:6" ht="13" x14ac:dyDescent="0.3">
      <c r="A127" t="s">
        <v>124</v>
      </c>
      <c r="B127" s="11">
        <v>64175</v>
      </c>
      <c r="C127" s="23">
        <v>32</v>
      </c>
      <c r="D127">
        <v>-0.29039999999999999</v>
      </c>
    </row>
    <row r="128" spans="1:6" x14ac:dyDescent="0.25">
      <c r="A128" s="19" t="s">
        <v>5</v>
      </c>
    </row>
    <row r="129" spans="1:6" x14ac:dyDescent="0.25">
      <c r="A129" s="19" t="s">
        <v>5</v>
      </c>
    </row>
    <row r="130" spans="1:6" x14ac:dyDescent="0.25">
      <c r="A130" t="s">
        <v>124</v>
      </c>
      <c r="B130" s="24">
        <v>36</v>
      </c>
      <c r="C130" s="7">
        <v>67561</v>
      </c>
      <c r="D130">
        <v>-0.28789999999999999</v>
      </c>
      <c r="E130" s="24" t="s">
        <v>150</v>
      </c>
    </row>
    <row r="131" spans="1:6" x14ac:dyDescent="0.25">
      <c r="A131" t="s">
        <v>124</v>
      </c>
      <c r="B131" s="7">
        <v>67561</v>
      </c>
      <c r="C131" s="24">
        <v>36</v>
      </c>
      <c r="D131">
        <v>-0.28789999999999999</v>
      </c>
    </row>
    <row r="132" spans="1:6" x14ac:dyDescent="0.25">
      <c r="A132" s="19" t="s">
        <v>5</v>
      </c>
      <c r="B132" t="s">
        <v>164</v>
      </c>
    </row>
    <row r="133" spans="1:6" x14ac:dyDescent="0.25">
      <c r="A133" t="s">
        <v>124</v>
      </c>
      <c r="B133">
        <v>7732185</v>
      </c>
      <c r="C133" s="7">
        <v>7783064</v>
      </c>
      <c r="D133">
        <v>0.31878990629335202</v>
      </c>
    </row>
    <row r="134" spans="1:6" x14ac:dyDescent="0.25">
      <c r="A134" t="s">
        <v>124</v>
      </c>
      <c r="B134" s="7">
        <v>7783064</v>
      </c>
      <c r="C134">
        <v>7732185</v>
      </c>
      <c r="D134">
        <v>0.31878990629335202</v>
      </c>
    </row>
    <row r="135" spans="1:6" x14ac:dyDescent="0.25">
      <c r="A135" t="s">
        <v>122</v>
      </c>
      <c r="B135">
        <v>7732185</v>
      </c>
      <c r="C135" s="7">
        <v>7783064</v>
      </c>
      <c r="D135">
        <v>-0.43079402783286702</v>
      </c>
    </row>
    <row r="136" spans="1:6" x14ac:dyDescent="0.25">
      <c r="A136" t="s">
        <v>122</v>
      </c>
      <c r="B136" s="7">
        <v>7783064</v>
      </c>
      <c r="C136">
        <v>7732185</v>
      </c>
      <c r="D136">
        <v>-0.43079402783286702</v>
      </c>
    </row>
    <row r="137" spans="1:6" x14ac:dyDescent="0.25">
      <c r="A137" s="19" t="s">
        <v>5</v>
      </c>
      <c r="B137" t="s">
        <v>165</v>
      </c>
    </row>
    <row r="138" spans="1:6" x14ac:dyDescent="0.25">
      <c r="A138" t="s">
        <v>124</v>
      </c>
      <c r="B138" s="7">
        <v>124389</v>
      </c>
      <c r="C138">
        <v>7732185</v>
      </c>
      <c r="D138">
        <v>-7.0000000000000007E-2</v>
      </c>
    </row>
    <row r="139" spans="1:6" x14ac:dyDescent="0.25">
      <c r="A139" t="s">
        <v>124</v>
      </c>
      <c r="B139">
        <v>7732185</v>
      </c>
      <c r="C139" s="7">
        <v>124389</v>
      </c>
      <c r="D139">
        <v>-7.0000000000000007E-2</v>
      </c>
    </row>
    <row r="140" spans="1:6" x14ac:dyDescent="0.25">
      <c r="A140" s="19" t="s">
        <v>5</v>
      </c>
      <c r="B140" t="s">
        <v>185</v>
      </c>
    </row>
    <row r="141" spans="1:6" x14ac:dyDescent="0.25">
      <c r="A141" s="19" t="s">
        <v>5</v>
      </c>
      <c r="B141" t="s">
        <v>188</v>
      </c>
    </row>
    <row r="142" spans="1:6" x14ac:dyDescent="0.25">
      <c r="A142" t="s">
        <v>124</v>
      </c>
      <c r="B142" s="5">
        <v>33</v>
      </c>
      <c r="C142">
        <v>7732185</v>
      </c>
      <c r="D142">
        <v>-0.249</v>
      </c>
      <c r="E142" s="5" t="s">
        <v>149</v>
      </c>
      <c r="F142" t="s">
        <v>189</v>
      </c>
    </row>
    <row r="143" spans="1:6" x14ac:dyDescent="0.25">
      <c r="A143" t="s">
        <v>124</v>
      </c>
      <c r="B143">
        <v>7732185</v>
      </c>
      <c r="C143" s="5">
        <v>33</v>
      </c>
      <c r="D143" s="19">
        <v>-0.249</v>
      </c>
    </row>
    <row r="144" spans="1:6" x14ac:dyDescent="0.25">
      <c r="A144" t="s">
        <v>136</v>
      </c>
      <c r="B144" s="5">
        <v>33</v>
      </c>
      <c r="C144">
        <v>7732185</v>
      </c>
      <c r="D144" s="19">
        <v>-0.14710000000000001</v>
      </c>
    </row>
    <row r="145" spans="1:6" x14ac:dyDescent="0.25">
      <c r="A145" t="s">
        <v>136</v>
      </c>
      <c r="B145">
        <v>7732185</v>
      </c>
      <c r="C145" s="5">
        <v>33</v>
      </c>
      <c r="D145" s="19">
        <v>-0.14710000000000001</v>
      </c>
    </row>
    <row r="146" spans="1:6" x14ac:dyDescent="0.25">
      <c r="A146" s="19" t="s">
        <v>5</v>
      </c>
      <c r="B146" t="s">
        <v>380</v>
      </c>
      <c r="E146" t="s">
        <v>381</v>
      </c>
    </row>
    <row r="147" spans="1:6" ht="13" x14ac:dyDescent="0.3">
      <c r="A147" t="s">
        <v>122</v>
      </c>
      <c r="B147" s="144">
        <v>10003</v>
      </c>
      <c r="C147" s="29">
        <v>64175</v>
      </c>
      <c r="D147">
        <v>1</v>
      </c>
      <c r="F147" s="70"/>
    </row>
    <row r="148" spans="1:6" ht="13" x14ac:dyDescent="0.3">
      <c r="A148" t="s">
        <v>122</v>
      </c>
      <c r="B148" s="29">
        <v>64175</v>
      </c>
      <c r="C148" s="144">
        <v>10003</v>
      </c>
      <c r="D148">
        <v>1</v>
      </c>
    </row>
    <row r="149" spans="1:6" x14ac:dyDescent="0.25">
      <c r="A149" s="19" t="s">
        <v>5</v>
      </c>
    </row>
    <row r="150" spans="1:6" x14ac:dyDescent="0.25">
      <c r="A150" s="19" t="s">
        <v>5</v>
      </c>
      <c r="B150" t="s">
        <v>385</v>
      </c>
      <c r="E150" t="s">
        <v>386</v>
      </c>
    </row>
    <row r="151" spans="1:6" x14ac:dyDescent="0.25">
      <c r="A151" t="s">
        <v>136</v>
      </c>
      <c r="B151" s="51">
        <v>7664417</v>
      </c>
      <c r="C151">
        <v>7732185</v>
      </c>
      <c r="D151">
        <v>1.8200000000000001E-2</v>
      </c>
    </row>
    <row r="152" spans="1:6" x14ac:dyDescent="0.25">
      <c r="A152" t="s">
        <v>136</v>
      </c>
      <c r="B152" s="51">
        <f>C151</f>
        <v>7732185</v>
      </c>
      <c r="C152">
        <f>B151</f>
        <v>7664417</v>
      </c>
      <c r="D152">
        <v>1.8200000000000001E-2</v>
      </c>
    </row>
    <row r="153" spans="1:6" x14ac:dyDescent="0.25">
      <c r="A153" t="s">
        <v>124</v>
      </c>
      <c r="B153" s="51">
        <v>7664417</v>
      </c>
      <c r="C153">
        <v>7732185</v>
      </c>
      <c r="D153">
        <v>-9.4899999999999998E-2</v>
      </c>
    </row>
    <row r="154" spans="1:6" x14ac:dyDescent="0.25">
      <c r="A154" t="s">
        <v>124</v>
      </c>
      <c r="B154">
        <v>7732185</v>
      </c>
      <c r="C154" s="51">
        <v>7664417</v>
      </c>
      <c r="D154">
        <v>-9.4899999999999998E-2</v>
      </c>
    </row>
    <row r="155" spans="1:6" x14ac:dyDescent="0.25">
      <c r="A155" t="s">
        <v>122</v>
      </c>
      <c r="B155" s="51">
        <v>7664417</v>
      </c>
      <c r="C155">
        <v>7732185</v>
      </c>
      <c r="D155">
        <v>-0.69699999999999995</v>
      </c>
    </row>
    <row r="156" spans="1:6" x14ac:dyDescent="0.25">
      <c r="A156" t="s">
        <v>122</v>
      </c>
      <c r="B156">
        <v>7732185</v>
      </c>
      <c r="C156" s="51">
        <v>7664417</v>
      </c>
      <c r="D156">
        <v>-0.69699999999999995</v>
      </c>
    </row>
    <row r="157" spans="1:6" x14ac:dyDescent="0.25">
      <c r="A157" s="19" t="s">
        <v>5</v>
      </c>
      <c r="B157" t="s">
        <v>387</v>
      </c>
    </row>
    <row r="158" spans="1:6" x14ac:dyDescent="0.25">
      <c r="A158" t="s">
        <v>136</v>
      </c>
      <c r="B158" s="51">
        <v>7664417</v>
      </c>
      <c r="C158">
        <v>71432</v>
      </c>
      <c r="D158">
        <v>3.09E-2</v>
      </c>
    </row>
    <row r="159" spans="1:6" x14ac:dyDescent="0.25">
      <c r="A159" s="19" t="str">
        <f>A158</f>
        <v>KIJ</v>
      </c>
      <c r="B159" s="30">
        <f>C158</f>
        <v>71432</v>
      </c>
      <c r="C159">
        <f>B158</f>
        <v>7664417</v>
      </c>
      <c r="D159" s="19">
        <f>D158</f>
        <v>3.09E-2</v>
      </c>
    </row>
    <row r="160" spans="1:6" x14ac:dyDescent="0.25">
      <c r="A160" t="s">
        <v>136</v>
      </c>
      <c r="B160" s="51">
        <v>7664417</v>
      </c>
      <c r="C160" s="31" t="s">
        <v>175</v>
      </c>
      <c r="D160">
        <v>3.09E-2</v>
      </c>
    </row>
    <row r="161" spans="1:4" x14ac:dyDescent="0.25">
      <c r="A161" s="19" t="str">
        <f t="shared" ref="A161:A173" si="0">A160</f>
        <v>KIJ</v>
      </c>
      <c r="B161" s="30" t="str">
        <f t="shared" ref="B161:B173" si="1">C160</f>
        <v>108383</v>
      </c>
      <c r="C161">
        <f>B160</f>
        <v>7664417</v>
      </c>
      <c r="D161" s="19">
        <f>D160</f>
        <v>3.09E-2</v>
      </c>
    </row>
    <row r="162" spans="1:4" x14ac:dyDescent="0.25">
      <c r="A162" s="19" t="str">
        <f t="shared" si="0"/>
        <v>KIJ</v>
      </c>
      <c r="B162" s="30">
        <f t="shared" si="1"/>
        <v>7664417</v>
      </c>
      <c r="C162" s="31" t="s">
        <v>173</v>
      </c>
      <c r="D162" s="19">
        <f>D161</f>
        <v>3.09E-2</v>
      </c>
    </row>
    <row r="163" spans="1:4" x14ac:dyDescent="0.25">
      <c r="A163" s="19" t="str">
        <f t="shared" si="0"/>
        <v>KIJ</v>
      </c>
      <c r="B163" s="30" t="str">
        <f t="shared" si="1"/>
        <v>108883</v>
      </c>
      <c r="C163">
        <f>B162</f>
        <v>7664417</v>
      </c>
      <c r="D163" s="19">
        <f>D162</f>
        <v>3.09E-2</v>
      </c>
    </row>
    <row r="164" spans="1:4" x14ac:dyDescent="0.25">
      <c r="A164" s="19" t="str">
        <f t="shared" si="0"/>
        <v>KIJ</v>
      </c>
      <c r="B164" s="30">
        <f t="shared" si="1"/>
        <v>7664417</v>
      </c>
      <c r="C164" s="31" t="s">
        <v>193</v>
      </c>
      <c r="D164" s="19">
        <f t="shared" ref="D164:D173" si="2">D163</f>
        <v>3.09E-2</v>
      </c>
    </row>
    <row r="165" spans="1:4" x14ac:dyDescent="0.25">
      <c r="A165" s="19" t="str">
        <f t="shared" si="0"/>
        <v>KIJ</v>
      </c>
      <c r="B165" s="30" t="str">
        <f t="shared" si="1"/>
        <v>95476</v>
      </c>
      <c r="C165">
        <f>B164</f>
        <v>7664417</v>
      </c>
      <c r="D165" s="19">
        <f t="shared" si="2"/>
        <v>3.09E-2</v>
      </c>
    </row>
    <row r="166" spans="1:4" x14ac:dyDescent="0.25">
      <c r="A166" s="19" t="str">
        <f t="shared" si="0"/>
        <v>KIJ</v>
      </c>
      <c r="B166" s="30">
        <f t="shared" si="1"/>
        <v>7664417</v>
      </c>
      <c r="C166" s="31" t="s">
        <v>174</v>
      </c>
      <c r="D166" s="19">
        <f t="shared" si="2"/>
        <v>3.09E-2</v>
      </c>
    </row>
    <row r="167" spans="1:4" x14ac:dyDescent="0.25">
      <c r="A167" s="19" t="str">
        <f t="shared" si="0"/>
        <v>KIJ</v>
      </c>
      <c r="B167" s="30" t="str">
        <f t="shared" si="1"/>
        <v>106423</v>
      </c>
      <c r="C167">
        <f>B166</f>
        <v>7664417</v>
      </c>
      <c r="D167" s="19">
        <f t="shared" si="2"/>
        <v>3.09E-2</v>
      </c>
    </row>
    <row r="168" spans="1:4" x14ac:dyDescent="0.25">
      <c r="A168" s="19" t="str">
        <f t="shared" si="0"/>
        <v>KIJ</v>
      </c>
      <c r="B168" s="30">
        <f t="shared" si="1"/>
        <v>7664417</v>
      </c>
      <c r="C168" s="31" t="s">
        <v>175</v>
      </c>
      <c r="D168" s="19">
        <f t="shared" si="2"/>
        <v>3.09E-2</v>
      </c>
    </row>
    <row r="169" spans="1:4" x14ac:dyDescent="0.25">
      <c r="A169" s="19" t="str">
        <f t="shared" si="0"/>
        <v>KIJ</v>
      </c>
      <c r="B169" s="30" t="str">
        <f t="shared" si="1"/>
        <v>108383</v>
      </c>
      <c r="C169">
        <f>B168</f>
        <v>7664417</v>
      </c>
      <c r="D169" s="19">
        <f t="shared" si="2"/>
        <v>3.09E-2</v>
      </c>
    </row>
    <row r="170" spans="1:4" x14ac:dyDescent="0.25">
      <c r="A170" s="19" t="str">
        <f t="shared" si="0"/>
        <v>KIJ</v>
      </c>
      <c r="B170" s="30">
        <f t="shared" si="1"/>
        <v>7664417</v>
      </c>
      <c r="C170" s="31" t="s">
        <v>176</v>
      </c>
      <c r="D170" s="19">
        <f t="shared" si="2"/>
        <v>3.09E-2</v>
      </c>
    </row>
    <row r="171" spans="1:4" x14ac:dyDescent="0.25">
      <c r="A171" s="19" t="str">
        <f t="shared" si="0"/>
        <v>KIJ</v>
      </c>
      <c r="B171" s="30" t="str">
        <f t="shared" si="1"/>
        <v>95636</v>
      </c>
      <c r="C171">
        <f>B170</f>
        <v>7664417</v>
      </c>
      <c r="D171" s="19">
        <f t="shared" si="2"/>
        <v>3.09E-2</v>
      </c>
    </row>
    <row r="172" spans="1:4" x14ac:dyDescent="0.25">
      <c r="A172" s="19" t="str">
        <f t="shared" si="0"/>
        <v>KIJ</v>
      </c>
      <c r="B172" s="30">
        <f t="shared" si="1"/>
        <v>7664417</v>
      </c>
      <c r="C172" s="31">
        <v>108678</v>
      </c>
      <c r="D172" s="19">
        <f t="shared" si="2"/>
        <v>3.09E-2</v>
      </c>
    </row>
    <row r="173" spans="1:4" x14ac:dyDescent="0.25">
      <c r="A173" s="19" t="str">
        <f t="shared" si="0"/>
        <v>KIJ</v>
      </c>
      <c r="B173" s="30">
        <f t="shared" si="1"/>
        <v>108678</v>
      </c>
      <c r="C173">
        <f>B172</f>
        <v>7664417</v>
      </c>
      <c r="D173" s="19">
        <f t="shared" si="2"/>
        <v>3.09E-2</v>
      </c>
    </row>
    <row r="174" spans="1:4" x14ac:dyDescent="0.25">
      <c r="A174" t="s">
        <v>124</v>
      </c>
      <c r="B174" s="51">
        <v>7664417</v>
      </c>
      <c r="C174">
        <v>10008</v>
      </c>
      <c r="D174">
        <v>0.49199999999999999</v>
      </c>
    </row>
    <row r="175" spans="1:4" x14ac:dyDescent="0.25">
      <c r="A175" t="s">
        <v>124</v>
      </c>
      <c r="B175">
        <v>10008</v>
      </c>
      <c r="C175" s="51">
        <v>7664417</v>
      </c>
      <c r="D175">
        <v>0.49199999999999999</v>
      </c>
    </row>
    <row r="176" spans="1:4" x14ac:dyDescent="0.25">
      <c r="A176" s="19" t="s">
        <v>5</v>
      </c>
      <c r="B176" t="s">
        <v>388</v>
      </c>
    </row>
    <row r="177" spans="1:8" x14ac:dyDescent="0.25">
      <c r="A177" s="101" t="s">
        <v>524</v>
      </c>
      <c r="B177" s="51">
        <v>7664417</v>
      </c>
      <c r="D177">
        <v>1.8200000000000001E-2</v>
      </c>
    </row>
    <row r="178" spans="1:8" x14ac:dyDescent="0.25">
      <c r="A178" s="101" t="s">
        <v>5</v>
      </c>
    </row>
    <row r="179" spans="1:8" ht="13" x14ac:dyDescent="0.3">
      <c r="A179" s="94" t="s">
        <v>5</v>
      </c>
      <c r="B179" s="19" t="s">
        <v>449</v>
      </c>
      <c r="E179" s="19" t="s">
        <v>450</v>
      </c>
    </row>
    <row r="180" spans="1:8" x14ac:dyDescent="0.25">
      <c r="A180" s="19" t="s">
        <v>391</v>
      </c>
      <c r="B180" s="30">
        <v>1333740</v>
      </c>
      <c r="C180">
        <v>14</v>
      </c>
      <c r="D180" s="19">
        <v>8.1000000000000003E-2</v>
      </c>
    </row>
    <row r="181" spans="1:8" x14ac:dyDescent="0.25">
      <c r="A181" s="19" t="s">
        <v>391</v>
      </c>
      <c r="B181">
        <v>14</v>
      </c>
      <c r="C181" s="30">
        <v>1333740</v>
      </c>
      <c r="D181" s="19">
        <v>8.1000000000000003E-2</v>
      </c>
    </row>
    <row r="182" spans="1:8" x14ac:dyDescent="0.25">
      <c r="A182" s="19" t="s">
        <v>391</v>
      </c>
      <c r="B182" s="30">
        <v>1333740</v>
      </c>
      <c r="C182">
        <v>15</v>
      </c>
      <c r="D182" s="19">
        <v>8.1000000000000003E-2</v>
      </c>
    </row>
    <row r="183" spans="1:8" x14ac:dyDescent="0.25">
      <c r="A183" s="19" t="str">
        <f>A182</f>
        <v>LIJ</v>
      </c>
      <c r="B183" s="30">
        <f>C182</f>
        <v>15</v>
      </c>
      <c r="C183">
        <f>B182</f>
        <v>1333740</v>
      </c>
      <c r="D183" s="19">
        <f>D182</f>
        <v>8.1000000000000003E-2</v>
      </c>
    </row>
    <row r="184" spans="1:8" x14ac:dyDescent="0.25">
      <c r="A184" s="19" t="s">
        <v>391</v>
      </c>
      <c r="B184" s="30">
        <v>1333740</v>
      </c>
      <c r="C184">
        <v>1401</v>
      </c>
      <c r="D184" s="19">
        <v>8.1000000000000003E-2</v>
      </c>
    </row>
    <row r="185" spans="1:8" x14ac:dyDescent="0.25">
      <c r="A185" s="19" t="str">
        <f>A184</f>
        <v>LIJ</v>
      </c>
      <c r="B185" s="30">
        <f>C184</f>
        <v>1401</v>
      </c>
      <c r="C185">
        <f>B184</f>
        <v>1333740</v>
      </c>
      <c r="D185" s="19">
        <f>D184</f>
        <v>8.1000000000000003E-2</v>
      </c>
    </row>
    <row r="186" spans="1:8" x14ac:dyDescent="0.25">
      <c r="A186" s="19" t="s">
        <v>391</v>
      </c>
      <c r="B186" s="30">
        <v>1333740</v>
      </c>
      <c r="C186" s="32">
        <v>1402</v>
      </c>
      <c r="D186" s="19">
        <v>8.1000000000000003E-2</v>
      </c>
    </row>
    <row r="187" spans="1:8" x14ac:dyDescent="0.25">
      <c r="A187" s="19" t="str">
        <f>A186</f>
        <v>LIJ</v>
      </c>
      <c r="B187" s="30">
        <f>C186</f>
        <v>1402</v>
      </c>
      <c r="C187">
        <f>B186</f>
        <v>1333740</v>
      </c>
      <c r="D187" s="19">
        <f>D186</f>
        <v>8.1000000000000003E-2</v>
      </c>
    </row>
    <row r="188" spans="1:8" x14ac:dyDescent="0.25">
      <c r="A188" s="19" t="s">
        <v>391</v>
      </c>
      <c r="B188" s="30">
        <v>1333740</v>
      </c>
      <c r="C188" s="32">
        <v>1403</v>
      </c>
      <c r="D188" s="19">
        <v>8.1000000000000003E-2</v>
      </c>
    </row>
    <row r="189" spans="1:8" x14ac:dyDescent="0.25">
      <c r="A189" s="19" t="str">
        <f>A188</f>
        <v>LIJ</v>
      </c>
      <c r="B189" s="30">
        <f>C188</f>
        <v>1403</v>
      </c>
      <c r="C189">
        <f>B188</f>
        <v>1333740</v>
      </c>
      <c r="D189" s="19">
        <f>D188</f>
        <v>8.1000000000000003E-2</v>
      </c>
    </row>
    <row r="190" spans="1:8" ht="25" x14ac:dyDescent="0.5">
      <c r="A190" s="101" t="s">
        <v>529</v>
      </c>
      <c r="B190" s="30">
        <v>1333740</v>
      </c>
      <c r="C190" s="32">
        <v>1404</v>
      </c>
      <c r="D190" s="19">
        <v>8.1000000000000003E-2</v>
      </c>
      <c r="H190" s="81" t="s">
        <v>454</v>
      </c>
    </row>
    <row r="191" spans="1:8" ht="25" x14ac:dyDescent="0.5">
      <c r="A191" s="19" t="str">
        <f>A190</f>
        <v>!LIJ</v>
      </c>
      <c r="B191" s="30">
        <f>C190</f>
        <v>1404</v>
      </c>
      <c r="C191">
        <f>B190</f>
        <v>1333740</v>
      </c>
      <c r="D191" s="19">
        <f>D190</f>
        <v>8.1000000000000003E-2</v>
      </c>
      <c r="H191" s="81"/>
    </row>
    <row r="192" spans="1:8" x14ac:dyDescent="0.25">
      <c r="A192" s="19" t="s">
        <v>5</v>
      </c>
      <c r="B192" s="19" t="s">
        <v>451</v>
      </c>
      <c r="D192" s="19"/>
      <c r="E192" s="19" t="s">
        <v>450</v>
      </c>
    </row>
    <row r="193" spans="1:5" x14ac:dyDescent="0.25">
      <c r="A193" s="19" t="s">
        <v>391</v>
      </c>
      <c r="B193" s="30">
        <v>1333740</v>
      </c>
      <c r="C193">
        <v>20</v>
      </c>
      <c r="D193" s="19">
        <v>9.9000000000000005E-2</v>
      </c>
    </row>
    <row r="194" spans="1:5" x14ac:dyDescent="0.25">
      <c r="A194" s="19" t="str">
        <f>A193</f>
        <v>LIJ</v>
      </c>
      <c r="B194" s="30">
        <f>C193</f>
        <v>20</v>
      </c>
      <c r="C194" s="30">
        <v>1333740</v>
      </c>
      <c r="D194" s="19">
        <f>D193</f>
        <v>9.9000000000000005E-2</v>
      </c>
    </row>
    <row r="195" spans="1:5" ht="13" x14ac:dyDescent="0.3">
      <c r="A195" s="19" t="s">
        <v>391</v>
      </c>
      <c r="B195" s="30">
        <v>1333740</v>
      </c>
      <c r="C195" s="40">
        <v>2001</v>
      </c>
      <c r="D195" s="19">
        <v>9.9000000000000005E-2</v>
      </c>
    </row>
    <row r="196" spans="1:5" x14ac:dyDescent="0.25">
      <c r="A196" s="19" t="str">
        <f>A195</f>
        <v>LIJ</v>
      </c>
      <c r="B196" s="30">
        <f>C195</f>
        <v>2001</v>
      </c>
      <c r="C196">
        <f>B195</f>
        <v>1333740</v>
      </c>
      <c r="D196" s="19">
        <f>D195</f>
        <v>9.9000000000000005E-2</v>
      </c>
    </row>
    <row r="197" spans="1:5" x14ac:dyDescent="0.25">
      <c r="A197" s="19" t="s">
        <v>391</v>
      </c>
      <c r="B197" s="30">
        <v>1333740</v>
      </c>
      <c r="C197" s="5">
        <v>2001</v>
      </c>
      <c r="D197" s="19">
        <v>9.9000000000000005E-2</v>
      </c>
    </row>
    <row r="198" spans="1:5" x14ac:dyDescent="0.25">
      <c r="A198" s="19" t="str">
        <f>A197</f>
        <v>LIJ</v>
      </c>
      <c r="B198" s="30">
        <f>C197</f>
        <v>2001</v>
      </c>
      <c r="C198">
        <f>B197</f>
        <v>1333740</v>
      </c>
      <c r="D198" s="19">
        <f>D197</f>
        <v>9.9000000000000005E-2</v>
      </c>
    </row>
    <row r="199" spans="1:5" x14ac:dyDescent="0.25">
      <c r="A199" s="19" t="s">
        <v>5</v>
      </c>
      <c r="B199" s="19" t="s">
        <v>452</v>
      </c>
      <c r="D199" s="19"/>
      <c r="E199" s="19" t="s">
        <v>450</v>
      </c>
    </row>
    <row r="200" spans="1:5" x14ac:dyDescent="0.25">
      <c r="A200" s="19" t="s">
        <v>391</v>
      </c>
      <c r="B200" s="30">
        <v>1333740</v>
      </c>
      <c r="C200">
        <v>77</v>
      </c>
      <c r="D200" s="19">
        <v>5.2999999999999999E-2</v>
      </c>
    </row>
    <row r="201" spans="1:5" x14ac:dyDescent="0.25">
      <c r="A201" s="19" t="str">
        <f>A200</f>
        <v>LIJ</v>
      </c>
      <c r="B201" s="30">
        <f>C200</f>
        <v>77</v>
      </c>
      <c r="C201">
        <f>B200</f>
        <v>1333740</v>
      </c>
      <c r="D201" s="19">
        <f>D200</f>
        <v>5.2999999999999999E-2</v>
      </c>
    </row>
    <row r="202" spans="1:5" x14ac:dyDescent="0.25">
      <c r="A202" s="19" t="s">
        <v>5</v>
      </c>
      <c r="B202" s="19" t="s">
        <v>453</v>
      </c>
      <c r="D202" s="19"/>
      <c r="E202" s="19" t="s">
        <v>450</v>
      </c>
    </row>
    <row r="203" spans="1:5" x14ac:dyDescent="0.25">
      <c r="A203" s="19" t="s">
        <v>391</v>
      </c>
      <c r="B203" s="30">
        <v>1333740</v>
      </c>
      <c r="C203">
        <v>24</v>
      </c>
      <c r="D203" s="19">
        <v>4.5999999999999999E-2</v>
      </c>
    </row>
    <row r="204" spans="1:5" x14ac:dyDescent="0.25">
      <c r="A204" s="19" t="str">
        <f>A203</f>
        <v>LIJ</v>
      </c>
      <c r="B204" s="30">
        <f>C203</f>
        <v>24</v>
      </c>
      <c r="C204">
        <f>B203</f>
        <v>1333740</v>
      </c>
      <c r="D204" s="19">
        <f>D203</f>
        <v>4.5999999999999999E-2</v>
      </c>
    </row>
    <row r="205" spans="1:5" x14ac:dyDescent="0.25">
      <c r="A205" s="101" t="s">
        <v>5</v>
      </c>
      <c r="B205" s="101" t="s">
        <v>540</v>
      </c>
    </row>
    <row r="206" spans="1:5" x14ac:dyDescent="0.25">
      <c r="A206" s="101" t="s">
        <v>391</v>
      </c>
      <c r="B206">
        <v>1333740</v>
      </c>
      <c r="C206">
        <v>64175</v>
      </c>
      <c r="D206">
        <v>2.9333333E-2</v>
      </c>
    </row>
    <row r="207" spans="1:5" x14ac:dyDescent="0.25">
      <c r="A207" s="101" t="s">
        <v>391</v>
      </c>
      <c r="B207">
        <v>64175</v>
      </c>
      <c r="C207">
        <v>1333740</v>
      </c>
      <c r="D207">
        <v>2.9333333E-2</v>
      </c>
    </row>
    <row r="208" spans="1:5" x14ac:dyDescent="0.25">
      <c r="A208" s="101" t="s">
        <v>5</v>
      </c>
      <c r="B208" s="101" t="s">
        <v>544</v>
      </c>
    </row>
    <row r="209" spans="1:8" x14ac:dyDescent="0.25">
      <c r="A209" s="101" t="s">
        <v>124</v>
      </c>
      <c r="B209">
        <v>7664417</v>
      </c>
      <c r="C209">
        <v>14</v>
      </c>
      <c r="D209">
        <v>-6.3E-3</v>
      </c>
      <c r="E209" s="101" t="s">
        <v>543</v>
      </c>
    </row>
    <row r="210" spans="1:8" x14ac:dyDescent="0.25">
      <c r="A210" s="19" t="str">
        <f>A209</f>
        <v>WIJ</v>
      </c>
      <c r="B210" s="30">
        <f>C209</f>
        <v>14</v>
      </c>
      <c r="C210">
        <f>B209</f>
        <v>7664417</v>
      </c>
      <c r="D210" s="19">
        <f>D209</f>
        <v>-6.3E-3</v>
      </c>
    </row>
    <row r="211" spans="1:8" x14ac:dyDescent="0.25">
      <c r="A211" s="101" t="s">
        <v>124</v>
      </c>
      <c r="B211">
        <v>7664417</v>
      </c>
      <c r="C211">
        <v>1401</v>
      </c>
      <c r="D211">
        <v>-5.04E-2</v>
      </c>
      <c r="E211" s="101" t="s">
        <v>543</v>
      </c>
    </row>
    <row r="212" spans="1:8" x14ac:dyDescent="0.25">
      <c r="A212" s="19" t="str">
        <f>A211</f>
        <v>WIJ</v>
      </c>
      <c r="B212" s="30">
        <f>C211</f>
        <v>1401</v>
      </c>
      <c r="C212">
        <f>B211</f>
        <v>7664417</v>
      </c>
      <c r="D212" s="19">
        <f>D211</f>
        <v>-5.04E-2</v>
      </c>
    </row>
    <row r="213" spans="1:8" x14ac:dyDescent="0.25">
      <c r="A213" s="101" t="s">
        <v>124</v>
      </c>
      <c r="B213">
        <v>7664417</v>
      </c>
      <c r="C213">
        <v>64175</v>
      </c>
      <c r="D213">
        <v>-0.309</v>
      </c>
      <c r="E213" s="101" t="s">
        <v>543</v>
      </c>
    </row>
    <row r="214" spans="1:8" x14ac:dyDescent="0.25">
      <c r="A214" s="19" t="str">
        <f>A213</f>
        <v>WIJ</v>
      </c>
      <c r="B214" s="30">
        <f>C213</f>
        <v>64175</v>
      </c>
      <c r="C214">
        <f>B213</f>
        <v>7664417</v>
      </c>
      <c r="D214" s="19">
        <f>D213</f>
        <v>-0.309</v>
      </c>
    </row>
    <row r="215" spans="1:8" x14ac:dyDescent="0.25">
      <c r="A215" s="101" t="s">
        <v>124</v>
      </c>
      <c r="B215">
        <v>7664417</v>
      </c>
      <c r="C215">
        <v>166</v>
      </c>
      <c r="D215">
        <v>0.64029999999999998</v>
      </c>
      <c r="E215" s="101" t="s">
        <v>543</v>
      </c>
    </row>
    <row r="216" spans="1:8" x14ac:dyDescent="0.25">
      <c r="A216" s="19" t="str">
        <f>A215</f>
        <v>WIJ</v>
      </c>
      <c r="B216" s="30">
        <f>C215</f>
        <v>166</v>
      </c>
      <c r="C216">
        <f>B215</f>
        <v>7664417</v>
      </c>
      <c r="D216" s="19">
        <f>D215</f>
        <v>0.64029999999999998</v>
      </c>
      <c r="H216">
        <v>7783064</v>
      </c>
    </row>
    <row r="217" spans="1:8" x14ac:dyDescent="0.25">
      <c r="A217" s="101" t="s">
        <v>545</v>
      </c>
      <c r="B217" s="101" t="s">
        <v>546</v>
      </c>
    </row>
    <row r="218" spans="1:8" x14ac:dyDescent="0.25">
      <c r="A218" s="101" t="s">
        <v>124</v>
      </c>
      <c r="B218">
        <v>7783064</v>
      </c>
      <c r="C218">
        <v>14</v>
      </c>
      <c r="D218">
        <v>0.379</v>
      </c>
      <c r="E218" s="101" t="s">
        <v>547</v>
      </c>
    </row>
    <row r="219" spans="1:8" x14ac:dyDescent="0.25">
      <c r="A219" s="19" t="str">
        <f>A218</f>
        <v>WIJ</v>
      </c>
      <c r="B219" s="30">
        <f>C218</f>
        <v>14</v>
      </c>
      <c r="C219">
        <f>B218</f>
        <v>7783064</v>
      </c>
      <c r="D219" s="19">
        <f>D218</f>
        <v>0.379</v>
      </c>
    </row>
    <row r="220" spans="1:8" x14ac:dyDescent="0.25">
      <c r="A220" s="101" t="s">
        <v>124</v>
      </c>
      <c r="B220">
        <v>7783064</v>
      </c>
      <c r="C220">
        <v>42</v>
      </c>
      <c r="D220">
        <v>6.0400000000000002E-2</v>
      </c>
      <c r="E220" s="101" t="s">
        <v>547</v>
      </c>
    </row>
    <row r="221" spans="1:8" x14ac:dyDescent="0.25">
      <c r="A221" s="19" t="str">
        <f>A220</f>
        <v>WIJ</v>
      </c>
      <c r="B221" s="30">
        <f>C220</f>
        <v>42</v>
      </c>
      <c r="C221">
        <f>B220</f>
        <v>7783064</v>
      </c>
      <c r="D221" s="19">
        <f>D220</f>
        <v>6.0400000000000002E-2</v>
      </c>
    </row>
    <row r="222" spans="1:8" x14ac:dyDescent="0.25">
      <c r="A222" s="101" t="s">
        <v>124</v>
      </c>
      <c r="B222">
        <v>7783064</v>
      </c>
      <c r="C222" s="30">
        <v>64197</v>
      </c>
      <c r="D222">
        <v>6.0400000000000002E-2</v>
      </c>
      <c r="E222" s="101" t="s">
        <v>547</v>
      </c>
    </row>
    <row r="223" spans="1:8" x14ac:dyDescent="0.25">
      <c r="A223" s="19" t="str">
        <f>A222</f>
        <v>WIJ</v>
      </c>
      <c r="B223" s="30">
        <f>C222</f>
        <v>64197</v>
      </c>
      <c r="C223">
        <f>B222</f>
        <v>7783064</v>
      </c>
      <c r="D223" s="19">
        <f>D222</f>
        <v>6.0400000000000002E-2</v>
      </c>
    </row>
    <row r="224" spans="1:8" x14ac:dyDescent="0.25">
      <c r="A224" s="101" t="s">
        <v>124</v>
      </c>
      <c r="B224">
        <v>7783064</v>
      </c>
      <c r="C224" s="30">
        <v>67641</v>
      </c>
      <c r="D224">
        <v>0.186</v>
      </c>
      <c r="E224" s="101" t="s">
        <v>547</v>
      </c>
    </row>
    <row r="225" spans="1:7" x14ac:dyDescent="0.25">
      <c r="A225" s="19" t="str">
        <f>A224</f>
        <v>WIJ</v>
      </c>
      <c r="B225" s="30">
        <f>C224</f>
        <v>67641</v>
      </c>
      <c r="C225">
        <f>B224</f>
        <v>7783064</v>
      </c>
      <c r="D225" s="19">
        <f>D224</f>
        <v>0.186</v>
      </c>
    </row>
    <row r="226" spans="1:7" x14ac:dyDescent="0.25">
      <c r="A226" s="101" t="s">
        <v>5</v>
      </c>
      <c r="B226" s="30"/>
      <c r="D226" s="19"/>
    </row>
    <row r="227" spans="1:7" x14ac:dyDescent="0.25">
      <c r="A227" s="101" t="s">
        <v>548</v>
      </c>
      <c r="B227" s="154" t="s">
        <v>549</v>
      </c>
      <c r="D227" s="19"/>
      <c r="G227" s="101" t="s">
        <v>550</v>
      </c>
    </row>
    <row r="228" spans="1:7" x14ac:dyDescent="0.25">
      <c r="A228" s="101" t="s">
        <v>5</v>
      </c>
      <c r="B228" s="154"/>
      <c r="D228" s="19"/>
      <c r="G228" s="101"/>
    </row>
    <row r="229" spans="1:7" x14ac:dyDescent="0.25">
      <c r="A229" s="101" t="s">
        <v>136</v>
      </c>
      <c r="B229" s="154">
        <v>56815</v>
      </c>
      <c r="C229" s="154">
        <v>67561</v>
      </c>
      <c r="D229">
        <v>-0.02</v>
      </c>
      <c r="E229" t="s">
        <v>766</v>
      </c>
      <c r="F229" s="101" t="s">
        <v>515</v>
      </c>
    </row>
    <row r="230" spans="1:7" x14ac:dyDescent="0.25">
      <c r="A230" s="101" t="s">
        <v>136</v>
      </c>
      <c r="B230" s="154">
        <v>67561</v>
      </c>
      <c r="C230" s="154">
        <v>56815</v>
      </c>
      <c r="D230">
        <v>-0.02</v>
      </c>
    </row>
    <row r="231" spans="1:7" x14ac:dyDescent="0.25">
      <c r="A231" s="101" t="s">
        <v>524</v>
      </c>
      <c r="B231" s="30">
        <v>7732185</v>
      </c>
      <c r="C231">
        <v>56815</v>
      </c>
      <c r="D231" s="19">
        <v>-0.19600000000000001</v>
      </c>
      <c r="E231" s="101" t="s">
        <v>742</v>
      </c>
      <c r="F231" t="s">
        <v>775</v>
      </c>
    </row>
    <row r="232" spans="1:7" x14ac:dyDescent="0.25">
      <c r="A232" s="19" t="s">
        <v>524</v>
      </c>
      <c r="B232" s="30">
        <v>56815</v>
      </c>
      <c r="C232">
        <v>7732185</v>
      </c>
      <c r="D232" s="19">
        <v>-0.19600000000000001</v>
      </c>
    </row>
    <row r="233" spans="1:7" x14ac:dyDescent="0.25">
      <c r="A233" s="101" t="s">
        <v>136</v>
      </c>
      <c r="B233" s="30">
        <v>7732185</v>
      </c>
      <c r="C233">
        <v>56815</v>
      </c>
      <c r="D233" s="19">
        <v>-0.217</v>
      </c>
      <c r="E233" s="101" t="s">
        <v>742</v>
      </c>
      <c r="F233" t="s">
        <v>775</v>
      </c>
    </row>
    <row r="234" spans="1:7" x14ac:dyDescent="0.25">
      <c r="A234" s="19" t="s">
        <v>136</v>
      </c>
      <c r="B234" s="30">
        <v>56815</v>
      </c>
      <c r="C234">
        <v>7732185</v>
      </c>
      <c r="D234" s="19">
        <v>-0.217</v>
      </c>
    </row>
    <row r="235" spans="1:7" x14ac:dyDescent="0.25">
      <c r="A235" s="101" t="s">
        <v>124</v>
      </c>
      <c r="B235" s="30">
        <v>7732185</v>
      </c>
      <c r="C235">
        <v>56815</v>
      </c>
      <c r="D235" s="19">
        <v>-0.44359999999999999</v>
      </c>
    </row>
    <row r="236" spans="1:7" x14ac:dyDescent="0.25">
      <c r="A236" s="19" t="s">
        <v>124</v>
      </c>
      <c r="B236" s="30">
        <v>56815</v>
      </c>
      <c r="C236">
        <v>7732185</v>
      </c>
      <c r="D236" s="19">
        <v>-0.44359999999999999</v>
      </c>
    </row>
    <row r="237" spans="1:7" x14ac:dyDescent="0.25">
      <c r="A237" s="101" t="s">
        <v>122</v>
      </c>
      <c r="B237" s="30">
        <v>7732185</v>
      </c>
      <c r="C237">
        <v>56815</v>
      </c>
      <c r="D237" s="19">
        <v>0.89670000000000005</v>
      </c>
    </row>
    <row r="238" spans="1:7" x14ac:dyDescent="0.25">
      <c r="A238" s="19" t="s">
        <v>122</v>
      </c>
      <c r="B238" s="30">
        <v>56815</v>
      </c>
      <c r="C238">
        <v>7732185</v>
      </c>
      <c r="D238" s="19">
        <v>0.89670000000000005</v>
      </c>
    </row>
    <row r="239" spans="1:7" x14ac:dyDescent="0.25">
      <c r="A239" s="101" t="s">
        <v>136</v>
      </c>
      <c r="B239" s="30">
        <v>64175</v>
      </c>
      <c r="C239">
        <v>56815</v>
      </c>
      <c r="D239" s="19">
        <v>0.13</v>
      </c>
      <c r="E239" s="101" t="s">
        <v>551</v>
      </c>
    </row>
    <row r="240" spans="1:7" x14ac:dyDescent="0.25">
      <c r="A240" s="19" t="str">
        <f>A239</f>
        <v>KIJ</v>
      </c>
      <c r="B240" s="30">
        <f>C239</f>
        <v>56815</v>
      </c>
      <c r="C240">
        <f>B239</f>
        <v>64175</v>
      </c>
      <c r="D240" s="19">
        <f>D239</f>
        <v>0.13</v>
      </c>
    </row>
    <row r="241" spans="1:7" x14ac:dyDescent="0.25">
      <c r="A241" s="101" t="s">
        <v>124</v>
      </c>
      <c r="B241" s="30">
        <v>64175</v>
      </c>
      <c r="C241">
        <v>56815</v>
      </c>
      <c r="D241" s="19">
        <v>-8.6199999999999999E-2</v>
      </c>
    </row>
    <row r="242" spans="1:7" x14ac:dyDescent="0.25">
      <c r="A242" s="19" t="str">
        <f>A241</f>
        <v>WIJ</v>
      </c>
      <c r="B242" s="30">
        <f>C241</f>
        <v>56815</v>
      </c>
      <c r="C242">
        <f>B241</f>
        <v>64175</v>
      </c>
      <c r="D242" s="19">
        <f>D241</f>
        <v>-8.6199999999999999E-2</v>
      </c>
    </row>
    <row r="243" spans="1:7" x14ac:dyDescent="0.25">
      <c r="A243" s="101" t="s">
        <v>122</v>
      </c>
      <c r="B243" s="30">
        <v>64175</v>
      </c>
      <c r="C243">
        <v>56815</v>
      </c>
      <c r="D243" s="19">
        <v>-0.98170000000000002</v>
      </c>
    </row>
    <row r="244" spans="1:7" x14ac:dyDescent="0.25">
      <c r="A244" s="19" t="str">
        <f>A243</f>
        <v>UIJ</v>
      </c>
      <c r="B244" s="30">
        <f>C243</f>
        <v>56815</v>
      </c>
      <c r="C244">
        <f>B243</f>
        <v>64175</v>
      </c>
      <c r="D244" s="19">
        <f>D243</f>
        <v>-0.98170000000000002</v>
      </c>
    </row>
    <row r="245" spans="1:7" x14ac:dyDescent="0.25">
      <c r="A245" s="101" t="s">
        <v>136</v>
      </c>
      <c r="B245" s="30">
        <v>64175</v>
      </c>
      <c r="C245" s="30">
        <v>7732185</v>
      </c>
      <c r="D245" s="19">
        <v>-0.16800000000000001</v>
      </c>
      <c r="E245" s="101" t="s">
        <v>767</v>
      </c>
    </row>
    <row r="246" spans="1:7" x14ac:dyDescent="0.25">
      <c r="A246" s="19" t="str">
        <f>A245</f>
        <v>KIJ</v>
      </c>
      <c r="B246" s="30">
        <f>C245</f>
        <v>7732185</v>
      </c>
      <c r="C246">
        <f>B245</f>
        <v>64175</v>
      </c>
      <c r="D246" s="19">
        <f>D245</f>
        <v>-0.16800000000000001</v>
      </c>
    </row>
    <row r="247" spans="1:7" x14ac:dyDescent="0.25">
      <c r="A247" s="101" t="s">
        <v>124</v>
      </c>
      <c r="B247" s="30">
        <v>64175</v>
      </c>
      <c r="C247" s="30">
        <v>7732185</v>
      </c>
      <c r="D247" s="19">
        <v>-1.7600000000000001E-2</v>
      </c>
    </row>
    <row r="248" spans="1:7" x14ac:dyDescent="0.25">
      <c r="A248" s="19" t="str">
        <f>A247</f>
        <v>WIJ</v>
      </c>
      <c r="B248" s="30">
        <f>C247</f>
        <v>7732185</v>
      </c>
      <c r="C248">
        <f>B247</f>
        <v>64175</v>
      </c>
      <c r="D248" s="19">
        <f>D247</f>
        <v>-1.7600000000000001E-2</v>
      </c>
    </row>
    <row r="249" spans="1:7" x14ac:dyDescent="0.25">
      <c r="A249" s="101" t="s">
        <v>122</v>
      </c>
      <c r="B249" s="30">
        <v>64175</v>
      </c>
      <c r="C249" s="30">
        <v>7732185</v>
      </c>
      <c r="D249" s="19">
        <v>0.27200000000000002</v>
      </c>
    </row>
    <row r="250" spans="1:7" x14ac:dyDescent="0.25">
      <c r="A250" s="19" t="str">
        <f>A249</f>
        <v>UIJ</v>
      </c>
      <c r="B250" s="30">
        <f>C249</f>
        <v>7732185</v>
      </c>
      <c r="C250">
        <f>B249</f>
        <v>64175</v>
      </c>
      <c r="D250" s="19">
        <f>D249</f>
        <v>0.27200000000000002</v>
      </c>
    </row>
    <row r="251" spans="1:7" x14ac:dyDescent="0.25">
      <c r="A251" s="101" t="s">
        <v>5</v>
      </c>
      <c r="B251" s="30"/>
      <c r="D251" s="19"/>
    </row>
    <row r="252" spans="1:7" ht="13" x14ac:dyDescent="0.3">
      <c r="A252" s="101" t="s">
        <v>499</v>
      </c>
      <c r="B252" s="1" t="s">
        <v>500</v>
      </c>
    </row>
    <row r="253" spans="1:7" ht="13" x14ac:dyDescent="0.3">
      <c r="A253" s="101" t="s">
        <v>764</v>
      </c>
      <c r="B253" s="1"/>
    </row>
    <row r="254" spans="1:7" ht="13.5" thickBot="1" x14ac:dyDescent="0.35">
      <c r="A254" s="101" t="s">
        <v>136</v>
      </c>
      <c r="B254" s="95">
        <v>7732186</v>
      </c>
      <c r="C254" s="29">
        <v>74828</v>
      </c>
      <c r="D254" s="159">
        <v>-2.7827000000000001E-2</v>
      </c>
      <c r="E254" s="101" t="s">
        <v>765</v>
      </c>
      <c r="G254" t="s">
        <v>771</v>
      </c>
    </row>
    <row r="255" spans="1:7" ht="13.5" thickBot="1" x14ac:dyDescent="0.35">
      <c r="A255" s="101" t="str">
        <f>A254</f>
        <v>KIJ</v>
      </c>
      <c r="B255" s="29">
        <v>74828</v>
      </c>
      <c r="C255" s="95">
        <v>7732186</v>
      </c>
      <c r="D255" s="159">
        <f>D254</f>
        <v>-2.7827000000000001E-2</v>
      </c>
    </row>
    <row r="256" spans="1:7" ht="13.5" thickBot="1" x14ac:dyDescent="0.35">
      <c r="A256" s="101" t="s">
        <v>136</v>
      </c>
      <c r="B256" s="95">
        <v>7732186</v>
      </c>
      <c r="C256" s="30">
        <v>74840</v>
      </c>
      <c r="D256" s="159">
        <v>-2.8449999999999999E-3</v>
      </c>
      <c r="E256" t="s">
        <v>768</v>
      </c>
    </row>
    <row r="257" spans="1:6" ht="13.5" thickBot="1" x14ac:dyDescent="0.35">
      <c r="A257" s="101" t="str">
        <f>A256</f>
        <v>KIJ</v>
      </c>
      <c r="B257" s="30">
        <v>74840</v>
      </c>
      <c r="C257" s="95">
        <v>7732186</v>
      </c>
      <c r="D257" s="159">
        <f>D256</f>
        <v>-2.8449999999999999E-3</v>
      </c>
    </row>
    <row r="258" spans="1:6" ht="13.5" thickBot="1" x14ac:dyDescent="0.35">
      <c r="A258" s="101" t="s">
        <v>124</v>
      </c>
      <c r="B258" s="95">
        <v>7732186</v>
      </c>
      <c r="C258">
        <v>7783064</v>
      </c>
      <c r="D258" s="159">
        <v>0.18559999999999999</v>
      </c>
    </row>
    <row r="259" spans="1:6" ht="13.5" thickBot="1" x14ac:dyDescent="0.35">
      <c r="A259" s="101" t="str">
        <f>A258</f>
        <v>WIJ</v>
      </c>
      <c r="B259">
        <v>7783064</v>
      </c>
      <c r="C259" s="95">
        <v>7732186</v>
      </c>
      <c r="D259" s="159">
        <f>D258</f>
        <v>0.18559999999999999</v>
      </c>
      <c r="E259" t="s">
        <v>769</v>
      </c>
    </row>
    <row r="260" spans="1:6" ht="13.5" thickBot="1" x14ac:dyDescent="0.35">
      <c r="A260" s="101" t="s">
        <v>124</v>
      </c>
      <c r="B260" s="95">
        <v>7732186</v>
      </c>
      <c r="C260" s="29">
        <v>124389</v>
      </c>
      <c r="D260" s="159">
        <v>0.127</v>
      </c>
    </row>
    <row r="261" spans="1:6" ht="13.5" thickBot="1" x14ac:dyDescent="0.35">
      <c r="A261" s="101" t="str">
        <f>A260</f>
        <v>WIJ</v>
      </c>
      <c r="B261" s="29">
        <v>124389</v>
      </c>
      <c r="C261" s="95">
        <v>7732186</v>
      </c>
      <c r="D261" s="159">
        <f>D260</f>
        <v>0.127</v>
      </c>
      <c r="E261" t="s">
        <v>770</v>
      </c>
    </row>
    <row r="262" spans="1:6" ht="13" x14ac:dyDescent="0.3">
      <c r="A262" s="101" t="s">
        <v>510</v>
      </c>
      <c r="B262" s="1"/>
    </row>
    <row r="263" spans="1:6" ht="13.5" thickBot="1" x14ac:dyDescent="0.35">
      <c r="A263" s="101" t="s">
        <v>391</v>
      </c>
      <c r="B263" s="95">
        <v>7732186</v>
      </c>
      <c r="C263">
        <v>77</v>
      </c>
      <c r="D263" s="159">
        <v>4.3747000000000001E-2</v>
      </c>
    </row>
    <row r="264" spans="1:6" ht="13.5" thickBot="1" x14ac:dyDescent="0.35">
      <c r="A264" s="101" t="s">
        <v>391</v>
      </c>
      <c r="B264">
        <v>77</v>
      </c>
      <c r="C264" s="95">
        <v>7732186</v>
      </c>
      <c r="D264" s="159">
        <v>4.3747000000000001E-2</v>
      </c>
    </row>
    <row r="265" spans="1:6" ht="13" x14ac:dyDescent="0.3">
      <c r="A265" s="101" t="s">
        <v>124</v>
      </c>
      <c r="B265" s="95">
        <v>7732186</v>
      </c>
      <c r="C265">
        <v>77</v>
      </c>
      <c r="D265" s="182">
        <v>0.20276473737666734</v>
      </c>
    </row>
    <row r="266" spans="1:6" ht="13" x14ac:dyDescent="0.3">
      <c r="A266" s="101" t="s">
        <v>124</v>
      </c>
      <c r="B266">
        <v>77</v>
      </c>
      <c r="C266" s="95">
        <v>7732186</v>
      </c>
      <c r="D266" s="182">
        <v>0.20276473737666734</v>
      </c>
    </row>
    <row r="267" spans="1:6" ht="13" x14ac:dyDescent="0.3">
      <c r="A267" s="101" t="s">
        <v>122</v>
      </c>
      <c r="B267" s="95">
        <v>7732186</v>
      </c>
      <c r="C267">
        <v>77</v>
      </c>
      <c r="D267" s="182" t="s">
        <v>512</v>
      </c>
    </row>
    <row r="268" spans="1:6" ht="13" x14ac:dyDescent="0.3">
      <c r="A268" s="101" t="s">
        <v>122</v>
      </c>
      <c r="B268">
        <v>77</v>
      </c>
      <c r="C268" s="95">
        <v>7732186</v>
      </c>
      <c r="D268" s="182" t="s">
        <v>512</v>
      </c>
    </row>
    <row r="269" spans="1:6" x14ac:dyDescent="0.25">
      <c r="A269" s="101" t="s">
        <v>504</v>
      </c>
      <c r="D269" s="101"/>
    </row>
    <row r="270" spans="1:6" x14ac:dyDescent="0.25">
      <c r="A270" s="101" t="s">
        <v>124</v>
      </c>
      <c r="B270">
        <v>67561</v>
      </c>
      <c r="C270">
        <v>7732186</v>
      </c>
      <c r="D270" s="101">
        <v>-3.5260399999999997E-2</v>
      </c>
      <c r="E270" t="s">
        <v>772</v>
      </c>
      <c r="F270" t="s">
        <v>774</v>
      </c>
    </row>
    <row r="271" spans="1:6" x14ac:dyDescent="0.25">
      <c r="A271" s="101" t="s">
        <v>122</v>
      </c>
      <c r="B271">
        <v>7732186</v>
      </c>
      <c r="C271">
        <v>67561</v>
      </c>
      <c r="D271" s="101">
        <v>2.5273100000000001E-3</v>
      </c>
    </row>
    <row r="272" spans="1:6" x14ac:dyDescent="0.25">
      <c r="A272" s="101" t="s">
        <v>391</v>
      </c>
      <c r="B272">
        <v>67561</v>
      </c>
      <c r="C272">
        <v>7732186</v>
      </c>
      <c r="D272" s="101">
        <v>1.7825899999999999E-2</v>
      </c>
    </row>
    <row r="273" spans="1:18" x14ac:dyDescent="0.25">
      <c r="A273" s="101" t="s">
        <v>124</v>
      </c>
      <c r="B273">
        <v>7732186</v>
      </c>
      <c r="C273">
        <v>67561</v>
      </c>
      <c r="D273" s="101">
        <v>-3.5260399999999997E-2</v>
      </c>
    </row>
    <row r="274" spans="1:18" x14ac:dyDescent="0.25">
      <c r="A274" s="101" t="s">
        <v>122</v>
      </c>
      <c r="B274">
        <v>67561</v>
      </c>
      <c r="C274">
        <v>7732186</v>
      </c>
      <c r="D274" s="101">
        <v>2.5273100000000001E-3</v>
      </c>
    </row>
    <row r="275" spans="1:18" x14ac:dyDescent="0.25">
      <c r="A275" s="101" t="s">
        <v>391</v>
      </c>
      <c r="B275">
        <v>7732186</v>
      </c>
      <c r="C275">
        <v>67561</v>
      </c>
      <c r="D275" s="101">
        <v>1.7825899999999999E-2</v>
      </c>
    </row>
    <row r="276" spans="1:18" ht="15.5" x14ac:dyDescent="0.35">
      <c r="A276" s="99" t="s">
        <v>124</v>
      </c>
      <c r="B276" s="245">
        <v>7732186</v>
      </c>
      <c r="C276" s="246">
        <v>15</v>
      </c>
      <c r="D276" s="101">
        <v>0.11627999999999999</v>
      </c>
    </row>
    <row r="277" spans="1:18" ht="15.5" x14ac:dyDescent="0.35">
      <c r="A277" s="99" t="s">
        <v>124</v>
      </c>
      <c r="B277" s="246">
        <v>15</v>
      </c>
      <c r="C277" s="245">
        <v>7732186</v>
      </c>
      <c r="D277" s="99">
        <f>D276</f>
        <v>0.11627999999999999</v>
      </c>
      <c r="E277" t="s">
        <v>773</v>
      </c>
      <c r="F277" t="s">
        <v>774</v>
      </c>
    </row>
    <row r="278" spans="1:18" ht="15.5" x14ac:dyDescent="0.35">
      <c r="A278" s="99" t="s">
        <v>122</v>
      </c>
      <c r="B278" s="245">
        <v>7732186</v>
      </c>
      <c r="C278" s="246">
        <v>15</v>
      </c>
      <c r="D278" s="99">
        <v>-0.99780000000000002</v>
      </c>
    </row>
    <row r="279" spans="1:18" ht="15.5" x14ac:dyDescent="0.35">
      <c r="A279" s="99" t="s">
        <v>122</v>
      </c>
      <c r="B279" s="246">
        <v>15</v>
      </c>
      <c r="C279" s="245">
        <v>7732186</v>
      </c>
      <c r="D279" s="99">
        <f>D278</f>
        <v>-0.99780000000000002</v>
      </c>
    </row>
    <row r="280" spans="1:18" x14ac:dyDescent="0.25">
      <c r="A280" s="99" t="s">
        <v>5</v>
      </c>
      <c r="D280" s="101"/>
    </row>
    <row r="281" spans="1:18" ht="13" x14ac:dyDescent="0.3">
      <c r="A281" s="101" t="s">
        <v>124</v>
      </c>
      <c r="B281" s="95">
        <v>7732186</v>
      </c>
      <c r="C281">
        <v>14</v>
      </c>
      <c r="D281" s="182">
        <v>4.7159381388860444E-3</v>
      </c>
    </row>
    <row r="282" spans="1:18" ht="13" x14ac:dyDescent="0.3">
      <c r="A282" s="101" t="s">
        <v>124</v>
      </c>
      <c r="B282">
        <v>14</v>
      </c>
      <c r="C282" s="95">
        <v>7732186</v>
      </c>
      <c r="D282" s="182">
        <v>4.7159381388860444E-3</v>
      </c>
    </row>
    <row r="283" spans="1:18" ht="13" x14ac:dyDescent="0.3">
      <c r="A283" s="101" t="s">
        <v>122</v>
      </c>
      <c r="B283" s="95">
        <v>7732186</v>
      </c>
      <c r="C283">
        <v>14</v>
      </c>
      <c r="D283" s="101">
        <v>-0.16749</v>
      </c>
      <c r="G283" s="101" t="s">
        <v>503</v>
      </c>
    </row>
    <row r="284" spans="1:18" ht="13.5" thickBot="1" x14ac:dyDescent="0.35">
      <c r="A284" s="101" t="s">
        <v>122</v>
      </c>
      <c r="B284">
        <v>14</v>
      </c>
      <c r="C284" s="95">
        <v>7732186</v>
      </c>
      <c r="D284" s="101">
        <v>-0.16749</v>
      </c>
      <c r="G284" s="95">
        <v>7732186</v>
      </c>
      <c r="I284" s="96">
        <v>1813</v>
      </c>
      <c r="J284" s="96">
        <v>4.4394000000000003E-2</v>
      </c>
    </row>
    <row r="285" spans="1:18" ht="13.5" thickBot="1" x14ac:dyDescent="0.3">
      <c r="A285" s="101" t="s">
        <v>505</v>
      </c>
      <c r="D285" s="101"/>
      <c r="H285" s="156" t="s">
        <v>194</v>
      </c>
      <c r="I285" s="157"/>
      <c r="J285" s="157"/>
      <c r="K285" s="157"/>
      <c r="P285" s="182" t="s">
        <v>498</v>
      </c>
      <c r="Q285" s="182" t="s">
        <v>497</v>
      </c>
      <c r="R285" s="101" t="s">
        <v>39</v>
      </c>
    </row>
    <row r="286" spans="1:18" ht="13.5" thickBot="1" x14ac:dyDescent="0.35">
      <c r="A286" s="101" t="s">
        <v>124</v>
      </c>
      <c r="B286" s="95">
        <v>7732186</v>
      </c>
      <c r="C286">
        <v>10003</v>
      </c>
      <c r="D286" s="182">
        <v>0.39334000000000002</v>
      </c>
      <c r="F286" s="101">
        <v>108883</v>
      </c>
      <c r="G286">
        <v>10003</v>
      </c>
      <c r="H286" s="158" t="s">
        <v>491</v>
      </c>
      <c r="I286" s="159">
        <v>853.26</v>
      </c>
      <c r="J286" s="186">
        <v>0.1056</v>
      </c>
      <c r="K286" s="160" t="s">
        <v>492</v>
      </c>
      <c r="L286" s="174">
        <v>1000</v>
      </c>
      <c r="M286" s="147">
        <v>1.98578841800768E-2</v>
      </c>
      <c r="N286">
        <f t="shared" ref="N286:N292" si="3">(L286+$I$284)/2</f>
        <v>1406.5</v>
      </c>
      <c r="O286">
        <f t="shared" ref="O286:O292" si="4">SQRT($J$284*J286)</f>
        <v>6.8469017810977834E-2</v>
      </c>
      <c r="P286" s="155">
        <f>1-I286/N286</f>
        <v>0.39334518307856381</v>
      </c>
      <c r="Q286">
        <v>-2.5562299999999998</v>
      </c>
      <c r="R286">
        <f>SQRT(J286*$J$284)*(1-Q286)</f>
        <v>0.2434915752099337</v>
      </c>
    </row>
    <row r="287" spans="1:18" ht="15.5" x14ac:dyDescent="0.35">
      <c r="A287" s="101" t="s">
        <v>124</v>
      </c>
      <c r="B287">
        <v>10003</v>
      </c>
      <c r="C287" s="95">
        <v>7732186</v>
      </c>
      <c r="D287" s="182">
        <v>0.39334000000000002</v>
      </c>
      <c r="G287" s="185">
        <v>15</v>
      </c>
      <c r="H287" s="184" t="s">
        <v>501</v>
      </c>
      <c r="I287">
        <v>1685.87</v>
      </c>
      <c r="J287" s="187">
        <v>4.7809999999999998E-2</v>
      </c>
      <c r="L287" s="168">
        <v>2143.2976549999998</v>
      </c>
      <c r="M287" s="14">
        <v>8.8470000000000007E-3</v>
      </c>
      <c r="N287">
        <f t="shared" si="3"/>
        <v>1978.1488274999999</v>
      </c>
      <c r="O287">
        <f t="shared" si="4"/>
        <v>4.6070349900993804E-2</v>
      </c>
      <c r="P287" s="155">
        <f t="shared" ref="P287:P289" si="5">1-I287/N287</f>
        <v>0.14775370964852241</v>
      </c>
      <c r="Q287" s="155">
        <v>-1.41225</v>
      </c>
      <c r="R287">
        <f>SQRT(J287*$J$284)*(1-Q287)</f>
        <v>0.11113320154867232</v>
      </c>
    </row>
    <row r="288" spans="1:18" ht="13.5" thickBot="1" x14ac:dyDescent="0.35">
      <c r="A288" s="101" t="s">
        <v>122</v>
      </c>
      <c r="B288" s="95">
        <v>7732186</v>
      </c>
      <c r="C288">
        <v>10003</v>
      </c>
      <c r="D288" s="101">
        <v>-2.5562299999999998</v>
      </c>
      <c r="G288">
        <v>14</v>
      </c>
      <c r="H288" s="158" t="s">
        <v>493</v>
      </c>
      <c r="I288" s="159">
        <v>1968.82</v>
      </c>
      <c r="J288" s="186">
        <v>2.317E-2</v>
      </c>
      <c r="K288" s="160" t="s">
        <v>492</v>
      </c>
      <c r="L288" s="168">
        <v>2143.2976549999998</v>
      </c>
      <c r="M288" s="14">
        <v>8.8470000000000007E-3</v>
      </c>
      <c r="N288">
        <f t="shared" si="3"/>
        <v>1978.1488274999999</v>
      </c>
      <c r="O288">
        <f t="shared" si="4"/>
        <v>3.2071934459898116E-2</v>
      </c>
      <c r="P288" s="183">
        <f t="shared" si="5"/>
        <v>4.7159381388860444E-3</v>
      </c>
      <c r="Q288">
        <v>-0.16749</v>
      </c>
    </row>
    <row r="289" spans="1:17" ht="13" x14ac:dyDescent="0.3">
      <c r="A289" s="101" t="s">
        <v>122</v>
      </c>
      <c r="B289">
        <v>10003</v>
      </c>
      <c r="C289" s="95">
        <v>7732186</v>
      </c>
      <c r="D289" s="101">
        <v>-2.5562299999999998</v>
      </c>
      <c r="G289">
        <v>20</v>
      </c>
      <c r="H289" s="184" t="s">
        <v>502</v>
      </c>
      <c r="I289">
        <v>1605.65</v>
      </c>
      <c r="J289" s="187">
        <v>5.8599999999999999E-2</v>
      </c>
      <c r="K289">
        <v>3.0450000000000001E-2</v>
      </c>
      <c r="L289" s="168">
        <v>2143.2976549999998</v>
      </c>
      <c r="M289" s="14">
        <v>8.8470000000000007E-3</v>
      </c>
      <c r="N289">
        <f t="shared" si="3"/>
        <v>1978.1488274999999</v>
      </c>
      <c r="O289">
        <f t="shared" si="4"/>
        <v>5.1004788010538774E-2</v>
      </c>
      <c r="P289" s="155">
        <f t="shared" si="5"/>
        <v>0.18830677566903131</v>
      </c>
      <c r="Q289" s="155">
        <f t="shared" ref="Q289" si="6">1-J289/O289</f>
        <v>-0.14891174506777438</v>
      </c>
    </row>
    <row r="290" spans="1:17" ht="13.5" thickBot="1" x14ac:dyDescent="0.35">
      <c r="A290" s="101" t="s">
        <v>124</v>
      </c>
      <c r="B290" s="95">
        <v>7732186</v>
      </c>
      <c r="C290" s="101">
        <v>108883</v>
      </c>
      <c r="D290" s="182">
        <v>0.39334000000000002</v>
      </c>
      <c r="G290">
        <v>112</v>
      </c>
      <c r="H290" s="158" t="s">
        <v>494</v>
      </c>
      <c r="I290" s="159">
        <v>1728.15</v>
      </c>
      <c r="J290" s="186">
        <v>3.6810000000000002E-2</v>
      </c>
      <c r="K290" s="159">
        <v>8.5010000000000002E-2</v>
      </c>
      <c r="L290" s="168">
        <v>2143.2976549999998</v>
      </c>
      <c r="M290" s="14">
        <v>8.8470000000000007E-3</v>
      </c>
      <c r="N290">
        <f t="shared" si="3"/>
        <v>1978.1488274999999</v>
      </c>
      <c r="O290">
        <f t="shared" si="4"/>
        <v>4.0424536360977606E-2</v>
      </c>
      <c r="P290" s="155">
        <f t="shared" ref="P290:Q292" si="7">1-I290/N290</f>
        <v>0.12638019143177937</v>
      </c>
      <c r="Q290" s="155">
        <f t="shared" si="7"/>
        <v>8.9414417241573285E-2</v>
      </c>
    </row>
    <row r="291" spans="1:17" ht="13.5" thickBot="1" x14ac:dyDescent="0.35">
      <c r="A291" s="101" t="s">
        <v>124</v>
      </c>
      <c r="B291" s="101">
        <v>108883</v>
      </c>
      <c r="C291" s="95">
        <v>7732186</v>
      </c>
      <c r="D291" s="182">
        <v>0.39334000000000002</v>
      </c>
      <c r="G291">
        <v>166</v>
      </c>
      <c r="H291" s="158" t="s">
        <v>495</v>
      </c>
      <c r="I291" s="159">
        <v>2275.9</v>
      </c>
      <c r="J291" s="186">
        <v>4.0600000000000002E-3</v>
      </c>
      <c r="K291" s="159">
        <v>0.10674</v>
      </c>
      <c r="L291" s="168">
        <v>2143.2976549999998</v>
      </c>
      <c r="M291" s="14">
        <v>8.8470000000000007E-3</v>
      </c>
      <c r="N291">
        <f t="shared" si="3"/>
        <v>1978.1488274999999</v>
      </c>
      <c r="O291">
        <f t="shared" si="4"/>
        <v>1.3425335749991506E-2</v>
      </c>
      <c r="P291" s="155">
        <f t="shared" si="7"/>
        <v>-0.15052010665764737</v>
      </c>
      <c r="Q291" s="155">
        <f t="shared" si="7"/>
        <v>0.69758670653711063</v>
      </c>
    </row>
    <row r="292" spans="1:17" ht="13.5" thickBot="1" x14ac:dyDescent="0.35">
      <c r="A292" s="101" t="s">
        <v>122</v>
      </c>
      <c r="B292" s="95">
        <v>7732186</v>
      </c>
      <c r="C292" s="101">
        <v>108883</v>
      </c>
      <c r="D292" s="101">
        <v>-2.5562299999999998</v>
      </c>
      <c r="G292">
        <v>77</v>
      </c>
      <c r="H292" s="158" t="s">
        <v>496</v>
      </c>
      <c r="I292" s="159">
        <v>1577.05</v>
      </c>
      <c r="J292" s="186">
        <v>6.2979999999999994E-2</v>
      </c>
      <c r="K292" s="159">
        <v>4.8550000000000003E-2</v>
      </c>
      <c r="L292" s="168">
        <v>2143.2976549999998</v>
      </c>
      <c r="M292" s="14">
        <v>8.8470000000000007E-3</v>
      </c>
      <c r="N292">
        <f t="shared" si="3"/>
        <v>1978.1488274999999</v>
      </c>
      <c r="O292">
        <f t="shared" si="4"/>
        <v>5.2876593309327334E-2</v>
      </c>
      <c r="P292" s="183">
        <f t="shared" si="7"/>
        <v>0.20276473737666734</v>
      </c>
      <c r="Q292" s="155">
        <f t="shared" si="7"/>
        <v>-0.19107521983437681</v>
      </c>
    </row>
    <row r="293" spans="1:17" ht="13" x14ac:dyDescent="0.3">
      <c r="A293" s="101" t="s">
        <v>122</v>
      </c>
      <c r="B293" s="101">
        <v>108883</v>
      </c>
      <c r="C293" s="95">
        <v>7732186</v>
      </c>
      <c r="D293" s="101">
        <v>-2.5562299999999998</v>
      </c>
    </row>
    <row r="294" spans="1:17" x14ac:dyDescent="0.25">
      <c r="A294" s="101" t="s">
        <v>506</v>
      </c>
      <c r="D294" s="101"/>
    </row>
    <row r="295" spans="1:17" ht="13" x14ac:dyDescent="0.3">
      <c r="A295" s="101" t="s">
        <v>124</v>
      </c>
      <c r="B295" s="95">
        <v>7732186</v>
      </c>
      <c r="C295">
        <v>20</v>
      </c>
      <c r="D295" s="182">
        <v>0.117379</v>
      </c>
    </row>
    <row r="296" spans="1:17" ht="13" x14ac:dyDescent="0.3">
      <c r="A296" s="101" t="s">
        <v>124</v>
      </c>
      <c r="B296">
        <v>20</v>
      </c>
      <c r="C296" s="95">
        <v>7732186</v>
      </c>
      <c r="D296" s="182">
        <v>0.117379</v>
      </c>
    </row>
    <row r="297" spans="1:17" ht="13" x14ac:dyDescent="0.3">
      <c r="A297" s="101" t="s">
        <v>122</v>
      </c>
      <c r="B297" s="95">
        <v>7732186</v>
      </c>
      <c r="C297">
        <v>20</v>
      </c>
      <c r="D297" s="101" t="s">
        <v>507</v>
      </c>
    </row>
    <row r="298" spans="1:17" ht="13" x14ac:dyDescent="0.3">
      <c r="A298" s="101" t="s">
        <v>122</v>
      </c>
      <c r="B298">
        <v>20</v>
      </c>
      <c r="C298" s="95">
        <v>7732186</v>
      </c>
      <c r="D298" s="101" t="s">
        <v>507</v>
      </c>
    </row>
    <row r="299" spans="1:17" x14ac:dyDescent="0.25">
      <c r="A299" s="101" t="s">
        <v>508</v>
      </c>
      <c r="D299" s="101"/>
    </row>
    <row r="300" spans="1:17" ht="13" x14ac:dyDescent="0.3">
      <c r="A300" s="101" t="s">
        <v>124</v>
      </c>
      <c r="B300" s="95">
        <v>7732186</v>
      </c>
      <c r="C300">
        <v>112</v>
      </c>
      <c r="D300" s="182">
        <v>0.10527400000000001</v>
      </c>
    </row>
    <row r="301" spans="1:17" ht="13" x14ac:dyDescent="0.3">
      <c r="A301" s="101" t="s">
        <v>124</v>
      </c>
      <c r="B301">
        <v>112</v>
      </c>
      <c r="C301" s="95">
        <v>7732186</v>
      </c>
      <c r="D301" s="182">
        <v>0.10527400000000001</v>
      </c>
    </row>
    <row r="302" spans="1:17" ht="13" x14ac:dyDescent="0.3">
      <c r="A302" s="101" t="s">
        <v>122</v>
      </c>
      <c r="B302" s="95">
        <v>7732186</v>
      </c>
      <c r="C302">
        <v>112</v>
      </c>
      <c r="D302" s="101" t="s">
        <v>509</v>
      </c>
    </row>
    <row r="303" spans="1:17" ht="13" x14ac:dyDescent="0.3">
      <c r="A303" s="101" t="s">
        <v>122</v>
      </c>
      <c r="B303">
        <v>112</v>
      </c>
      <c r="C303" s="95">
        <v>7732186</v>
      </c>
      <c r="D303" s="101" t="s">
        <v>509</v>
      </c>
    </row>
    <row r="304" spans="1:17" ht="13.5" thickBot="1" x14ac:dyDescent="0.35">
      <c r="A304" s="101" t="s">
        <v>391</v>
      </c>
      <c r="B304" s="95">
        <v>7732186</v>
      </c>
      <c r="C304">
        <v>112</v>
      </c>
      <c r="D304" s="159">
        <v>5.3491999999999998E-2</v>
      </c>
    </row>
    <row r="305" spans="1:4" ht="13.5" thickBot="1" x14ac:dyDescent="0.35">
      <c r="A305" s="101" t="s">
        <v>391</v>
      </c>
      <c r="B305">
        <v>112</v>
      </c>
      <c r="C305" s="95">
        <v>7732186</v>
      </c>
      <c r="D305" s="159">
        <v>5.3491999999999998E-2</v>
      </c>
    </row>
    <row r="306" spans="1:4" x14ac:dyDescent="0.25">
      <c r="A306" s="101" t="s">
        <v>508</v>
      </c>
      <c r="D306" s="101"/>
    </row>
    <row r="307" spans="1:4" ht="13" x14ac:dyDescent="0.3">
      <c r="A307" s="101" t="s">
        <v>124</v>
      </c>
      <c r="B307" s="95">
        <v>7732186</v>
      </c>
      <c r="C307">
        <v>112</v>
      </c>
      <c r="D307" s="182">
        <v>0.10527400000000001</v>
      </c>
    </row>
    <row r="308" spans="1:4" ht="13" x14ac:dyDescent="0.3">
      <c r="A308" s="101" t="s">
        <v>124</v>
      </c>
      <c r="B308">
        <v>112</v>
      </c>
      <c r="C308" s="95">
        <v>7732186</v>
      </c>
      <c r="D308" s="182">
        <v>0.10527400000000001</v>
      </c>
    </row>
    <row r="309" spans="1:4" ht="13" x14ac:dyDescent="0.3">
      <c r="A309" s="101" t="s">
        <v>122</v>
      </c>
      <c r="B309" s="95">
        <v>7732186</v>
      </c>
      <c r="C309">
        <v>112</v>
      </c>
      <c r="D309" s="101" t="s">
        <v>509</v>
      </c>
    </row>
    <row r="310" spans="1:4" ht="13" x14ac:dyDescent="0.3">
      <c r="A310" s="101" t="s">
        <v>122</v>
      </c>
      <c r="B310">
        <v>112</v>
      </c>
      <c r="C310" s="95">
        <v>7732186</v>
      </c>
      <c r="D310" s="101" t="s">
        <v>509</v>
      </c>
    </row>
    <row r="311" spans="1:4" ht="13.5" thickBot="1" x14ac:dyDescent="0.35">
      <c r="A311" s="101" t="s">
        <v>391</v>
      </c>
      <c r="B311" s="95">
        <v>7732186</v>
      </c>
      <c r="C311">
        <v>112</v>
      </c>
      <c r="D311" s="159">
        <v>5.3491999999999998E-2</v>
      </c>
    </row>
    <row r="312" spans="1:4" ht="13.5" thickBot="1" x14ac:dyDescent="0.35">
      <c r="A312" s="101" t="s">
        <v>391</v>
      </c>
      <c r="B312">
        <v>112</v>
      </c>
      <c r="C312" s="95">
        <v>7732186</v>
      </c>
      <c r="D312" s="159">
        <v>5.3491999999999998E-2</v>
      </c>
    </row>
    <row r="313" spans="1:4" x14ac:dyDescent="0.25">
      <c r="A313" s="101" t="s">
        <v>511</v>
      </c>
      <c r="D313" s="101"/>
    </row>
    <row r="314" spans="1:4" ht="13" x14ac:dyDescent="0.3">
      <c r="A314" s="101" t="s">
        <v>124</v>
      </c>
      <c r="B314" s="95">
        <v>7732186</v>
      </c>
      <c r="C314">
        <v>166</v>
      </c>
      <c r="D314" s="182">
        <v>0</v>
      </c>
    </row>
    <row r="315" spans="1:4" ht="13" x14ac:dyDescent="0.3">
      <c r="A315" s="101" t="s">
        <v>124</v>
      </c>
      <c r="B315">
        <v>166</v>
      </c>
      <c r="C315" s="95">
        <v>7732186</v>
      </c>
      <c r="D315" s="182">
        <v>0</v>
      </c>
    </row>
    <row r="316" spans="1:4" ht="13" x14ac:dyDescent="0.3">
      <c r="A316" s="101" t="s">
        <v>122</v>
      </c>
      <c r="B316" s="95">
        <v>7732186</v>
      </c>
      <c r="C316">
        <v>166</v>
      </c>
      <c r="D316" s="101">
        <v>0.40999400000000003</v>
      </c>
    </row>
    <row r="317" spans="1:4" ht="13" x14ac:dyDescent="0.3">
      <c r="A317" s="101" t="s">
        <v>122</v>
      </c>
      <c r="B317">
        <v>166</v>
      </c>
      <c r="C317" s="95">
        <v>7732186</v>
      </c>
      <c r="D317" s="101">
        <v>0.40999400000000003</v>
      </c>
    </row>
    <row r="318" spans="1:4" ht="13.5" thickBot="1" x14ac:dyDescent="0.35">
      <c r="A318" s="101" t="s">
        <v>391</v>
      </c>
      <c r="B318" s="95">
        <v>7732186</v>
      </c>
      <c r="C318">
        <v>166</v>
      </c>
      <c r="D318" s="159">
        <v>0.10386099999999999</v>
      </c>
    </row>
    <row r="319" spans="1:4" ht="13.5" thickBot="1" x14ac:dyDescent="0.35">
      <c r="A319" s="101" t="s">
        <v>391</v>
      </c>
      <c r="B319">
        <v>166</v>
      </c>
      <c r="C319" s="95">
        <v>7732186</v>
      </c>
      <c r="D319" s="159">
        <v>0.10386099999999999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2054" r:id="rId4">
          <objectPr defaultSize="0" autoPict="0" r:id="rId5">
            <anchor moveWithCells="1" sizeWithCells="1">
              <from>
                <xdr:col>9</xdr:col>
                <xdr:colOff>171450</xdr:colOff>
                <xdr:row>20</xdr:row>
                <xdr:rowOff>57150</xdr:rowOff>
              </from>
              <to>
                <xdr:col>12</xdr:col>
                <xdr:colOff>247650</xdr:colOff>
                <xdr:row>24</xdr:row>
                <xdr:rowOff>50800</xdr:rowOff>
              </to>
            </anchor>
          </objectPr>
        </oleObject>
      </mc:Choice>
      <mc:Fallback>
        <oleObject progId="Equation.DSMT4" shapeId="205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351"/>
  <sheetViews>
    <sheetView tabSelected="1" topLeftCell="A244" zoomScale="90" zoomScaleNormal="90" workbookViewId="0">
      <selection activeCell="X338" sqref="X338"/>
    </sheetView>
  </sheetViews>
  <sheetFormatPr baseColWidth="10" defaultColWidth="11.453125" defaultRowHeight="14.5" x14ac:dyDescent="0.35"/>
  <cols>
    <col min="1" max="1" width="33.1796875" customWidth="1"/>
    <col min="2" max="2" width="11.453125" style="267" customWidth="1"/>
    <col min="3" max="3" width="5.54296875" customWidth="1"/>
    <col min="4" max="4" width="4.7265625" customWidth="1"/>
    <col min="5" max="5" width="6.26953125" customWidth="1"/>
    <col min="6" max="7" width="3.1796875" customWidth="1"/>
    <col min="8" max="8" width="2.54296875" style="98" customWidth="1"/>
    <col min="9" max="9" width="3.453125" customWidth="1"/>
    <col min="10" max="10" width="6.1796875" customWidth="1"/>
    <col min="11" max="12" width="3.7265625" customWidth="1"/>
    <col min="13" max="13" width="2.7265625" style="98" customWidth="1"/>
    <col min="14" max="14" width="3.26953125" customWidth="1"/>
    <col min="15" max="15" width="7.26953125" customWidth="1"/>
    <col min="16" max="16" width="3.1796875" customWidth="1"/>
    <col min="17" max="17" width="4" customWidth="1"/>
    <col min="18" max="18" width="2.54296875" style="98" customWidth="1"/>
    <col min="19" max="19" width="4" customWidth="1"/>
    <col min="20" max="20" width="8.54296875" customWidth="1"/>
    <col min="21" max="21" width="3.26953125" customWidth="1"/>
    <col min="22" max="22" width="3.453125" customWidth="1"/>
    <col min="23" max="23" width="3.26953125" style="98" customWidth="1"/>
    <col min="24" max="24" width="3.1796875" customWidth="1"/>
    <col min="25" max="25" width="7.26953125" customWidth="1"/>
    <col min="26" max="27" width="3.26953125" customWidth="1"/>
    <col min="28" max="28" width="3.26953125" style="98" customWidth="1"/>
    <col min="29" max="29" width="3.54296875" customWidth="1"/>
    <col min="30" max="30" width="7.54296875" customWidth="1"/>
    <col min="31" max="32" width="4" customWidth="1"/>
    <col min="33" max="33" width="3" style="98" customWidth="1"/>
    <col min="34" max="34" width="3.81640625" customWidth="1"/>
    <col min="35" max="35" width="7.1796875" customWidth="1"/>
    <col min="36" max="37" width="4.81640625" customWidth="1"/>
    <col min="38" max="38" width="3.453125" style="98" customWidth="1"/>
    <col min="39" max="39" width="4.453125" customWidth="1"/>
    <col min="40" max="40" width="6.7265625" customWidth="1"/>
    <col min="41" max="42" width="5.26953125" customWidth="1"/>
    <col min="43" max="43" width="4.1796875" style="98" customWidth="1"/>
    <col min="44" max="44" width="5.26953125" customWidth="1"/>
  </cols>
  <sheetData>
    <row r="1" spans="1:14" customFormat="1" x14ac:dyDescent="0.35">
      <c r="A1" t="s">
        <v>776</v>
      </c>
      <c r="B1" s="267"/>
      <c r="H1" s="98"/>
      <c r="M1" s="98"/>
    </row>
    <row r="2" spans="1:14" customFormat="1" x14ac:dyDescent="0.35">
      <c r="A2" t="s">
        <v>777</v>
      </c>
      <c r="B2" s="267">
        <v>74986</v>
      </c>
      <c r="C2" t="s">
        <v>778</v>
      </c>
      <c r="D2">
        <v>2</v>
      </c>
      <c r="E2">
        <v>1</v>
      </c>
      <c r="F2">
        <v>1</v>
      </c>
      <c r="G2">
        <v>0</v>
      </c>
      <c r="H2" s="98"/>
      <c r="I2">
        <v>1</v>
      </c>
      <c r="J2">
        <v>2</v>
      </c>
      <c r="K2">
        <v>1</v>
      </c>
      <c r="L2">
        <v>0</v>
      </c>
      <c r="M2" s="98"/>
      <c r="N2">
        <v>-1</v>
      </c>
    </row>
    <row r="3" spans="1:14" customFormat="1" x14ac:dyDescent="0.35">
      <c r="A3" t="s">
        <v>779</v>
      </c>
      <c r="B3" s="267">
        <v>106978</v>
      </c>
      <c r="C3" t="s">
        <v>778</v>
      </c>
      <c r="D3">
        <v>2</v>
      </c>
      <c r="E3">
        <v>1</v>
      </c>
      <c r="F3">
        <v>1</v>
      </c>
      <c r="G3">
        <v>0</v>
      </c>
      <c r="H3" s="98"/>
      <c r="I3">
        <v>2</v>
      </c>
      <c r="J3">
        <v>2</v>
      </c>
      <c r="K3">
        <v>1</v>
      </c>
      <c r="L3">
        <v>0</v>
      </c>
      <c r="M3" s="98"/>
      <c r="N3">
        <v>-1</v>
      </c>
    </row>
    <row r="4" spans="1:14" customFormat="1" x14ac:dyDescent="0.35">
      <c r="A4" t="s">
        <v>780</v>
      </c>
      <c r="B4" s="267">
        <v>109660</v>
      </c>
      <c r="C4" t="s">
        <v>778</v>
      </c>
      <c r="D4">
        <v>2</v>
      </c>
      <c r="E4">
        <v>1</v>
      </c>
      <c r="F4">
        <v>1</v>
      </c>
      <c r="G4">
        <v>0</v>
      </c>
      <c r="H4" s="98"/>
      <c r="I4">
        <v>3</v>
      </c>
      <c r="J4">
        <v>2</v>
      </c>
      <c r="K4">
        <v>1</v>
      </c>
      <c r="L4">
        <v>0</v>
      </c>
      <c r="M4" s="98"/>
      <c r="N4">
        <v>-1</v>
      </c>
    </row>
    <row r="5" spans="1:14" customFormat="1" x14ac:dyDescent="0.35">
      <c r="A5" t="s">
        <v>781</v>
      </c>
      <c r="B5" s="267">
        <v>110543</v>
      </c>
      <c r="C5" t="s">
        <v>778</v>
      </c>
      <c r="D5">
        <v>2</v>
      </c>
      <c r="E5">
        <v>1</v>
      </c>
      <c r="F5">
        <v>1</v>
      </c>
      <c r="G5">
        <v>0</v>
      </c>
      <c r="H5" s="98"/>
      <c r="I5">
        <v>4</v>
      </c>
      <c r="J5">
        <v>2</v>
      </c>
      <c r="K5">
        <v>1</v>
      </c>
      <c r="L5">
        <v>0</v>
      </c>
      <c r="M5" s="98"/>
      <c r="N5">
        <v>-1</v>
      </c>
    </row>
    <row r="6" spans="1:14" customFormat="1" x14ac:dyDescent="0.35">
      <c r="A6" t="s">
        <v>782</v>
      </c>
      <c r="B6" s="267">
        <v>142825</v>
      </c>
      <c r="C6" t="s">
        <v>778</v>
      </c>
      <c r="D6">
        <v>2</v>
      </c>
      <c r="E6">
        <v>1</v>
      </c>
      <c r="F6">
        <v>1</v>
      </c>
      <c r="G6">
        <v>0</v>
      </c>
      <c r="H6" s="98"/>
      <c r="I6">
        <v>5</v>
      </c>
      <c r="J6">
        <v>2</v>
      </c>
      <c r="K6">
        <v>1</v>
      </c>
      <c r="L6">
        <v>0</v>
      </c>
      <c r="M6" s="98"/>
      <c r="N6">
        <v>-1</v>
      </c>
    </row>
    <row r="7" spans="1:14" customFormat="1" x14ac:dyDescent="0.35">
      <c r="A7" t="s">
        <v>783</v>
      </c>
      <c r="B7" s="267">
        <v>111659</v>
      </c>
      <c r="C7" t="s">
        <v>778</v>
      </c>
      <c r="D7">
        <v>2</v>
      </c>
      <c r="E7">
        <v>1</v>
      </c>
      <c r="F7">
        <v>1</v>
      </c>
      <c r="G7">
        <v>0</v>
      </c>
      <c r="H7" s="98"/>
      <c r="I7">
        <v>6</v>
      </c>
      <c r="J7">
        <v>2</v>
      </c>
      <c r="K7">
        <v>1</v>
      </c>
      <c r="L7">
        <v>0</v>
      </c>
      <c r="M7" s="98"/>
      <c r="N7">
        <v>-1</v>
      </c>
    </row>
    <row r="8" spans="1:14" customFormat="1" ht="17.5" customHeight="1" x14ac:dyDescent="0.25">
      <c r="A8" t="s">
        <v>784</v>
      </c>
      <c r="B8" s="248">
        <v>111842</v>
      </c>
      <c r="C8" t="s">
        <v>778</v>
      </c>
      <c r="D8">
        <v>2</v>
      </c>
      <c r="E8">
        <v>1</v>
      </c>
      <c r="F8">
        <v>1</v>
      </c>
      <c r="G8">
        <v>0</v>
      </c>
      <c r="H8" s="98"/>
      <c r="I8">
        <v>7</v>
      </c>
      <c r="J8">
        <v>2</v>
      </c>
      <c r="K8">
        <v>1</v>
      </c>
      <c r="L8">
        <v>0</v>
      </c>
      <c r="M8" s="98"/>
      <c r="N8">
        <v>-1</v>
      </c>
    </row>
    <row r="9" spans="1:14" customFormat="1" ht="17.5" customHeight="1" x14ac:dyDescent="0.25">
      <c r="A9" t="s">
        <v>785</v>
      </c>
      <c r="B9" s="248">
        <v>124185</v>
      </c>
      <c r="C9" t="s">
        <v>778</v>
      </c>
      <c r="D9">
        <v>2</v>
      </c>
      <c r="E9">
        <v>1</v>
      </c>
      <c r="F9">
        <v>1</v>
      </c>
      <c r="G9">
        <v>0</v>
      </c>
      <c r="H9" s="98"/>
      <c r="I9">
        <v>8</v>
      </c>
      <c r="J9">
        <v>2</v>
      </c>
      <c r="K9">
        <v>1</v>
      </c>
      <c r="L9">
        <v>0</v>
      </c>
      <c r="M9" s="98"/>
      <c r="N9">
        <v>-1</v>
      </c>
    </row>
    <row r="10" spans="1:14" customFormat="1" ht="17.5" customHeight="1" x14ac:dyDescent="0.25">
      <c r="A10" t="s">
        <v>786</v>
      </c>
      <c r="B10" s="248">
        <v>1120214</v>
      </c>
      <c r="C10" t="s">
        <v>778</v>
      </c>
      <c r="D10">
        <v>2</v>
      </c>
      <c r="E10">
        <v>1</v>
      </c>
      <c r="F10">
        <v>1</v>
      </c>
      <c r="G10">
        <v>0</v>
      </c>
      <c r="H10" s="98"/>
      <c r="I10">
        <v>9</v>
      </c>
      <c r="J10">
        <v>2</v>
      </c>
      <c r="K10">
        <v>1</v>
      </c>
      <c r="L10">
        <v>0</v>
      </c>
      <c r="M10" s="98"/>
      <c r="N10">
        <v>-1</v>
      </c>
    </row>
    <row r="11" spans="1:14" customFormat="1" ht="17.5" customHeight="1" x14ac:dyDescent="0.25">
      <c r="A11" t="s">
        <v>787</v>
      </c>
      <c r="B11" s="248">
        <v>112403</v>
      </c>
      <c r="C11" t="s">
        <v>778</v>
      </c>
      <c r="D11">
        <v>2</v>
      </c>
      <c r="E11">
        <v>1</v>
      </c>
      <c r="F11">
        <v>1</v>
      </c>
      <c r="G11">
        <v>0</v>
      </c>
      <c r="H11" s="98"/>
      <c r="I11">
        <v>10</v>
      </c>
      <c r="J11">
        <v>2</v>
      </c>
      <c r="K11">
        <v>1</v>
      </c>
      <c r="L11">
        <v>0</v>
      </c>
      <c r="M11" s="98"/>
      <c r="N11">
        <v>-1</v>
      </c>
    </row>
    <row r="12" spans="1:14" customFormat="1" ht="17.5" customHeight="1" x14ac:dyDescent="0.25">
      <c r="A12" t="s">
        <v>788</v>
      </c>
      <c r="B12" s="248">
        <v>629505</v>
      </c>
      <c r="C12" t="s">
        <v>778</v>
      </c>
      <c r="D12">
        <v>2</v>
      </c>
      <c r="E12">
        <v>1</v>
      </c>
      <c r="F12">
        <v>1</v>
      </c>
      <c r="G12">
        <v>0</v>
      </c>
      <c r="H12" s="98"/>
      <c r="I12">
        <v>11</v>
      </c>
      <c r="J12">
        <v>2</v>
      </c>
      <c r="K12">
        <v>1</v>
      </c>
      <c r="L12">
        <v>0</v>
      </c>
      <c r="M12" s="98"/>
      <c r="N12">
        <v>-1</v>
      </c>
    </row>
    <row r="13" spans="1:14" customFormat="1" ht="17.5" customHeight="1" x14ac:dyDescent="0.25">
      <c r="A13" t="s">
        <v>789</v>
      </c>
      <c r="B13" s="248">
        <v>629594</v>
      </c>
      <c r="C13" t="s">
        <v>778</v>
      </c>
      <c r="D13">
        <v>2</v>
      </c>
      <c r="E13">
        <v>1</v>
      </c>
      <c r="F13">
        <v>1</v>
      </c>
      <c r="G13">
        <v>0</v>
      </c>
      <c r="H13" s="98"/>
      <c r="I13">
        <v>12</v>
      </c>
      <c r="J13">
        <v>2</v>
      </c>
      <c r="K13">
        <v>1</v>
      </c>
      <c r="L13">
        <v>0</v>
      </c>
      <c r="M13" s="98"/>
      <c r="N13">
        <v>-1</v>
      </c>
    </row>
    <row r="14" spans="1:14" customFormat="1" ht="17.5" customHeight="1" x14ac:dyDescent="0.25">
      <c r="A14" t="s">
        <v>790</v>
      </c>
      <c r="B14" s="248">
        <v>629629</v>
      </c>
      <c r="C14" t="s">
        <v>778</v>
      </c>
      <c r="D14">
        <v>2</v>
      </c>
      <c r="E14">
        <v>1</v>
      </c>
      <c r="F14">
        <v>1</v>
      </c>
      <c r="G14">
        <v>0</v>
      </c>
      <c r="H14" s="98"/>
      <c r="I14">
        <v>13</v>
      </c>
      <c r="J14">
        <v>2</v>
      </c>
      <c r="K14">
        <v>1</v>
      </c>
      <c r="L14">
        <v>0</v>
      </c>
      <c r="M14" s="98"/>
      <c r="N14">
        <v>-1</v>
      </c>
    </row>
    <row r="15" spans="1:14" customFormat="1" ht="17.5" customHeight="1" x14ac:dyDescent="0.25">
      <c r="A15" t="s">
        <v>791</v>
      </c>
      <c r="B15" s="248">
        <v>544763</v>
      </c>
      <c r="C15" t="s">
        <v>778</v>
      </c>
      <c r="D15">
        <v>2</v>
      </c>
      <c r="E15">
        <v>1</v>
      </c>
      <c r="F15">
        <v>1</v>
      </c>
      <c r="G15">
        <v>0</v>
      </c>
      <c r="H15" s="98"/>
      <c r="I15">
        <v>14</v>
      </c>
      <c r="J15">
        <v>2</v>
      </c>
      <c r="K15">
        <v>1</v>
      </c>
      <c r="L15">
        <v>0</v>
      </c>
      <c r="M15" s="98"/>
      <c r="N15">
        <v>-1</v>
      </c>
    </row>
    <row r="16" spans="1:14" customFormat="1" x14ac:dyDescent="0.35">
      <c r="A16" t="s">
        <v>792</v>
      </c>
      <c r="B16" s="267">
        <v>629787</v>
      </c>
      <c r="C16" t="s">
        <v>778</v>
      </c>
      <c r="D16">
        <v>2</v>
      </c>
      <c r="E16">
        <v>1</v>
      </c>
      <c r="F16">
        <v>1</v>
      </c>
      <c r="G16">
        <v>0</v>
      </c>
      <c r="H16" s="98"/>
      <c r="I16">
        <v>15</v>
      </c>
      <c r="J16">
        <v>2</v>
      </c>
      <c r="K16">
        <v>1</v>
      </c>
      <c r="L16">
        <v>0</v>
      </c>
      <c r="M16" s="98"/>
      <c r="N16">
        <v>-1</v>
      </c>
    </row>
    <row r="17" spans="1:43" x14ac:dyDescent="0.35">
      <c r="A17" t="s">
        <v>793</v>
      </c>
      <c r="B17" s="267">
        <v>593453</v>
      </c>
      <c r="C17" t="s">
        <v>778</v>
      </c>
      <c r="D17">
        <v>2</v>
      </c>
      <c r="E17">
        <v>1</v>
      </c>
      <c r="F17">
        <v>1</v>
      </c>
      <c r="G17">
        <v>0</v>
      </c>
      <c r="I17">
        <v>16</v>
      </c>
      <c r="J17">
        <v>2</v>
      </c>
      <c r="K17">
        <v>1</v>
      </c>
      <c r="L17">
        <v>0</v>
      </c>
      <c r="N17">
        <v>-1</v>
      </c>
      <c r="AB17"/>
      <c r="AG17"/>
      <c r="AL17"/>
      <c r="AQ17"/>
    </row>
    <row r="18" spans="1:43" x14ac:dyDescent="0.35">
      <c r="A18" t="s">
        <v>794</v>
      </c>
      <c r="B18" s="267">
        <v>629925</v>
      </c>
      <c r="C18" t="s">
        <v>778</v>
      </c>
      <c r="D18">
        <v>2</v>
      </c>
      <c r="E18">
        <v>1</v>
      </c>
      <c r="F18">
        <v>1</v>
      </c>
      <c r="G18">
        <v>0</v>
      </c>
      <c r="I18">
        <v>17</v>
      </c>
      <c r="J18">
        <v>2</v>
      </c>
      <c r="K18">
        <v>1</v>
      </c>
      <c r="L18">
        <v>0</v>
      </c>
      <c r="N18">
        <v>-1</v>
      </c>
      <c r="AB18"/>
      <c r="AG18"/>
      <c r="AL18"/>
      <c r="AQ18"/>
    </row>
    <row r="19" spans="1:43" x14ac:dyDescent="0.35">
      <c r="A19" t="s">
        <v>795</v>
      </c>
      <c r="B19" s="267">
        <v>112958</v>
      </c>
      <c r="C19" t="s">
        <v>778</v>
      </c>
      <c r="D19">
        <v>2</v>
      </c>
      <c r="E19">
        <v>1</v>
      </c>
      <c r="F19">
        <v>1</v>
      </c>
      <c r="G19">
        <v>0</v>
      </c>
      <c r="I19">
        <v>18</v>
      </c>
      <c r="J19">
        <v>2</v>
      </c>
      <c r="K19">
        <v>1</v>
      </c>
      <c r="L19">
        <v>0</v>
      </c>
      <c r="N19">
        <v>-1</v>
      </c>
      <c r="AB19"/>
      <c r="AG19"/>
      <c r="AL19"/>
      <c r="AQ19"/>
    </row>
    <row r="20" spans="1:43" x14ac:dyDescent="0.35">
      <c r="A20" t="s">
        <v>796</v>
      </c>
      <c r="B20" s="267">
        <v>629947</v>
      </c>
      <c r="C20" t="s">
        <v>778</v>
      </c>
      <c r="D20">
        <v>2</v>
      </c>
      <c r="E20">
        <v>1</v>
      </c>
      <c r="F20">
        <v>1</v>
      </c>
      <c r="G20">
        <v>0</v>
      </c>
      <c r="I20">
        <v>19</v>
      </c>
      <c r="J20">
        <v>2</v>
      </c>
      <c r="K20">
        <v>1</v>
      </c>
      <c r="L20">
        <v>0</v>
      </c>
      <c r="N20">
        <v>-1</v>
      </c>
      <c r="AB20"/>
      <c r="AG20"/>
      <c r="AL20"/>
      <c r="AQ20"/>
    </row>
    <row r="21" spans="1:43" x14ac:dyDescent="0.35">
      <c r="A21" t="s">
        <v>797</v>
      </c>
      <c r="B21" s="267">
        <v>629970</v>
      </c>
      <c r="C21" t="s">
        <v>778</v>
      </c>
      <c r="D21">
        <v>2</v>
      </c>
      <c r="E21">
        <v>1</v>
      </c>
      <c r="F21">
        <v>1</v>
      </c>
      <c r="G21">
        <v>0</v>
      </c>
      <c r="I21">
        <v>20</v>
      </c>
      <c r="J21">
        <v>2</v>
      </c>
      <c r="K21">
        <v>1</v>
      </c>
      <c r="L21">
        <v>0</v>
      </c>
      <c r="N21">
        <v>-1</v>
      </c>
      <c r="AB21"/>
      <c r="AG21"/>
      <c r="AL21"/>
      <c r="AQ21"/>
    </row>
    <row r="22" spans="1:43" x14ac:dyDescent="0.35">
      <c r="A22" t="s">
        <v>798</v>
      </c>
      <c r="B22" s="267">
        <v>638675</v>
      </c>
      <c r="C22" t="s">
        <v>778</v>
      </c>
      <c r="D22">
        <v>2</v>
      </c>
      <c r="E22">
        <v>1</v>
      </c>
      <c r="F22">
        <v>1</v>
      </c>
      <c r="G22">
        <v>0</v>
      </c>
      <c r="I22">
        <v>21</v>
      </c>
      <c r="J22">
        <v>2</v>
      </c>
      <c r="K22">
        <v>1</v>
      </c>
      <c r="L22">
        <v>0</v>
      </c>
      <c r="N22">
        <v>-1</v>
      </c>
      <c r="AB22"/>
      <c r="AG22"/>
      <c r="AL22"/>
      <c r="AQ22"/>
    </row>
    <row r="23" spans="1:43" x14ac:dyDescent="0.35">
      <c r="A23" t="s">
        <v>799</v>
      </c>
      <c r="B23" s="267">
        <v>646311</v>
      </c>
      <c r="C23" t="s">
        <v>778</v>
      </c>
      <c r="D23">
        <v>2</v>
      </c>
      <c r="E23">
        <v>1</v>
      </c>
      <c r="F23">
        <v>1</v>
      </c>
      <c r="G23">
        <v>0</v>
      </c>
      <c r="I23">
        <v>22</v>
      </c>
      <c r="J23">
        <v>2</v>
      </c>
      <c r="K23">
        <v>1</v>
      </c>
      <c r="L23">
        <v>0</v>
      </c>
      <c r="N23">
        <v>-1</v>
      </c>
      <c r="AB23"/>
      <c r="AG23"/>
      <c r="AL23"/>
      <c r="AQ23"/>
    </row>
    <row r="24" spans="1:43" x14ac:dyDescent="0.35">
      <c r="A24" t="s">
        <v>800</v>
      </c>
      <c r="B24" s="267">
        <v>629992</v>
      </c>
      <c r="C24" t="s">
        <v>778</v>
      </c>
      <c r="D24">
        <v>2</v>
      </c>
      <c r="E24">
        <v>1</v>
      </c>
      <c r="F24">
        <v>1</v>
      </c>
      <c r="G24">
        <v>0</v>
      </c>
      <c r="I24">
        <v>23</v>
      </c>
      <c r="J24">
        <v>2</v>
      </c>
      <c r="K24">
        <v>1</v>
      </c>
      <c r="L24">
        <v>0</v>
      </c>
      <c r="N24">
        <v>-1</v>
      </c>
      <c r="AB24"/>
      <c r="AG24"/>
      <c r="AL24"/>
      <c r="AQ24"/>
    </row>
    <row r="25" spans="1:43" x14ac:dyDescent="0.35">
      <c r="A25" t="s">
        <v>801</v>
      </c>
      <c r="B25" s="267">
        <v>630013</v>
      </c>
      <c r="C25" t="s">
        <v>778</v>
      </c>
      <c r="D25">
        <v>2</v>
      </c>
      <c r="E25">
        <v>1</v>
      </c>
      <c r="F25">
        <v>1</v>
      </c>
      <c r="G25">
        <v>0</v>
      </c>
      <c r="I25">
        <v>24</v>
      </c>
      <c r="J25">
        <v>2</v>
      </c>
      <c r="K25">
        <v>1</v>
      </c>
      <c r="L25">
        <v>0</v>
      </c>
      <c r="N25">
        <v>-1</v>
      </c>
      <c r="AB25"/>
      <c r="AG25"/>
      <c r="AL25"/>
      <c r="AQ25"/>
    </row>
    <row r="26" spans="1:43" x14ac:dyDescent="0.35">
      <c r="A26" t="s">
        <v>802</v>
      </c>
      <c r="B26" s="267">
        <v>78784</v>
      </c>
      <c r="C26" t="s">
        <v>778</v>
      </c>
      <c r="D26">
        <v>2</v>
      </c>
      <c r="E26">
        <v>1</v>
      </c>
      <c r="F26">
        <v>2</v>
      </c>
      <c r="G26">
        <v>0</v>
      </c>
      <c r="I26">
        <v>1</v>
      </c>
      <c r="J26">
        <v>1</v>
      </c>
      <c r="K26">
        <v>1</v>
      </c>
      <c r="L26">
        <v>0</v>
      </c>
      <c r="N26">
        <v>1</v>
      </c>
      <c r="O26">
        <v>3</v>
      </c>
      <c r="P26">
        <v>1</v>
      </c>
      <c r="Q26">
        <v>0</v>
      </c>
      <c r="S26">
        <v>1</v>
      </c>
      <c r="T26">
        <v>2</v>
      </c>
      <c r="U26">
        <v>1</v>
      </c>
      <c r="V26">
        <v>0</v>
      </c>
      <c r="X26">
        <v>-1</v>
      </c>
      <c r="AB26"/>
      <c r="AG26"/>
      <c r="AL26"/>
      <c r="AQ26"/>
    </row>
    <row r="27" spans="1:43" x14ac:dyDescent="0.35">
      <c r="A27" t="s">
        <v>803</v>
      </c>
      <c r="B27" s="267">
        <v>107835</v>
      </c>
      <c r="C27" t="s">
        <v>778</v>
      </c>
      <c r="D27">
        <v>2</v>
      </c>
      <c r="E27">
        <v>1</v>
      </c>
      <c r="F27">
        <v>2</v>
      </c>
      <c r="G27">
        <v>0</v>
      </c>
      <c r="I27">
        <v>1</v>
      </c>
      <c r="J27">
        <v>1</v>
      </c>
      <c r="K27">
        <v>1</v>
      </c>
      <c r="L27">
        <v>0</v>
      </c>
      <c r="N27">
        <v>1</v>
      </c>
      <c r="O27">
        <v>3</v>
      </c>
      <c r="P27">
        <v>1</v>
      </c>
      <c r="Q27">
        <v>0</v>
      </c>
      <c r="S27">
        <v>2</v>
      </c>
      <c r="T27">
        <v>2</v>
      </c>
      <c r="U27">
        <v>1</v>
      </c>
      <c r="V27">
        <v>0</v>
      </c>
      <c r="X27">
        <v>-1</v>
      </c>
      <c r="AB27"/>
      <c r="AG27"/>
      <c r="AL27"/>
      <c r="AQ27"/>
    </row>
    <row r="28" spans="1:43" x14ac:dyDescent="0.35">
      <c r="A28" t="s">
        <v>804</v>
      </c>
      <c r="B28" s="267">
        <v>591764</v>
      </c>
      <c r="C28" t="s">
        <v>778</v>
      </c>
      <c r="D28">
        <v>2</v>
      </c>
      <c r="E28">
        <v>1</v>
      </c>
      <c r="F28">
        <v>2</v>
      </c>
      <c r="G28">
        <v>0</v>
      </c>
      <c r="I28">
        <v>1</v>
      </c>
      <c r="J28">
        <v>1</v>
      </c>
      <c r="K28">
        <v>1</v>
      </c>
      <c r="L28">
        <v>0</v>
      </c>
      <c r="N28">
        <v>1</v>
      </c>
      <c r="O28">
        <v>3</v>
      </c>
      <c r="P28">
        <v>1</v>
      </c>
      <c r="Q28">
        <v>0</v>
      </c>
      <c r="S28">
        <v>3</v>
      </c>
      <c r="T28">
        <v>2</v>
      </c>
      <c r="U28">
        <v>1</v>
      </c>
      <c r="V28">
        <v>0</v>
      </c>
      <c r="X28">
        <v>-1</v>
      </c>
      <c r="AB28"/>
      <c r="AG28"/>
      <c r="AL28"/>
      <c r="AQ28"/>
    </row>
    <row r="29" spans="1:43" x14ac:dyDescent="0.35">
      <c r="A29" t="s">
        <v>66</v>
      </c>
      <c r="B29" s="267">
        <v>592278</v>
      </c>
      <c r="C29" t="s">
        <v>778</v>
      </c>
      <c r="D29">
        <v>2</v>
      </c>
      <c r="E29">
        <v>1</v>
      </c>
      <c r="F29">
        <v>2</v>
      </c>
      <c r="G29">
        <v>0</v>
      </c>
      <c r="I29">
        <v>1</v>
      </c>
      <c r="J29">
        <v>1</v>
      </c>
      <c r="K29">
        <v>1</v>
      </c>
      <c r="L29">
        <v>0</v>
      </c>
      <c r="N29">
        <v>1</v>
      </c>
      <c r="O29">
        <v>3</v>
      </c>
      <c r="P29">
        <v>1</v>
      </c>
      <c r="Q29">
        <v>0</v>
      </c>
      <c r="S29">
        <v>4</v>
      </c>
      <c r="T29">
        <v>2</v>
      </c>
      <c r="U29">
        <v>1</v>
      </c>
      <c r="V29">
        <v>0</v>
      </c>
      <c r="X29">
        <v>-1</v>
      </c>
      <c r="AB29"/>
      <c r="AG29"/>
      <c r="AL29"/>
      <c r="AQ29"/>
    </row>
    <row r="30" spans="1:43" x14ac:dyDescent="0.35">
      <c r="A30" t="s">
        <v>805</v>
      </c>
      <c r="B30" s="267">
        <v>3221612</v>
      </c>
      <c r="C30" t="s">
        <v>778</v>
      </c>
      <c r="D30">
        <v>2</v>
      </c>
      <c r="E30">
        <v>1</v>
      </c>
      <c r="F30">
        <v>2</v>
      </c>
      <c r="G30">
        <v>0</v>
      </c>
      <c r="I30">
        <v>1</v>
      </c>
      <c r="J30">
        <v>1</v>
      </c>
      <c r="K30">
        <v>1</v>
      </c>
      <c r="L30">
        <v>0</v>
      </c>
      <c r="N30">
        <v>1</v>
      </c>
      <c r="O30">
        <v>3</v>
      </c>
      <c r="P30">
        <v>1</v>
      </c>
      <c r="Q30">
        <v>0</v>
      </c>
      <c r="S30">
        <v>5</v>
      </c>
      <c r="T30">
        <v>2</v>
      </c>
      <c r="U30">
        <v>1</v>
      </c>
      <c r="V30">
        <v>0</v>
      </c>
      <c r="X30">
        <v>-1</v>
      </c>
      <c r="AB30"/>
      <c r="AG30"/>
      <c r="AL30"/>
      <c r="AQ30"/>
    </row>
    <row r="31" spans="1:43" x14ac:dyDescent="0.35">
      <c r="A31" t="s">
        <v>806</v>
      </c>
      <c r="B31" s="267">
        <v>871830</v>
      </c>
      <c r="C31" t="s">
        <v>778</v>
      </c>
      <c r="D31">
        <v>2</v>
      </c>
      <c r="E31">
        <v>1</v>
      </c>
      <c r="F31">
        <v>2</v>
      </c>
      <c r="G31">
        <v>0</v>
      </c>
      <c r="I31">
        <v>1</v>
      </c>
      <c r="J31">
        <v>1</v>
      </c>
      <c r="K31">
        <v>1</v>
      </c>
      <c r="L31">
        <v>0</v>
      </c>
      <c r="N31">
        <v>1</v>
      </c>
      <c r="O31">
        <v>3</v>
      </c>
      <c r="P31">
        <v>1</v>
      </c>
      <c r="Q31">
        <v>0</v>
      </c>
      <c r="S31">
        <v>6</v>
      </c>
      <c r="T31">
        <v>2</v>
      </c>
      <c r="U31">
        <v>1</v>
      </c>
      <c r="V31">
        <v>0</v>
      </c>
      <c r="X31">
        <v>-1</v>
      </c>
      <c r="AB31"/>
      <c r="AG31"/>
      <c r="AL31"/>
      <c r="AQ31"/>
    </row>
    <row r="32" spans="1:43" x14ac:dyDescent="0.35">
      <c r="A32" t="s">
        <v>807</v>
      </c>
      <c r="B32" s="267">
        <v>6975980</v>
      </c>
      <c r="C32" t="s">
        <v>778</v>
      </c>
      <c r="D32">
        <v>2</v>
      </c>
      <c r="E32">
        <v>1</v>
      </c>
      <c r="F32">
        <v>2</v>
      </c>
      <c r="G32">
        <v>0</v>
      </c>
      <c r="I32">
        <v>1</v>
      </c>
      <c r="J32">
        <v>1</v>
      </c>
      <c r="K32">
        <v>1</v>
      </c>
      <c r="L32">
        <v>0</v>
      </c>
      <c r="N32">
        <v>1</v>
      </c>
      <c r="O32">
        <v>3</v>
      </c>
      <c r="P32">
        <v>1</v>
      </c>
      <c r="Q32">
        <v>0</v>
      </c>
      <c r="S32">
        <v>7</v>
      </c>
      <c r="T32">
        <v>2</v>
      </c>
      <c r="U32">
        <v>1</v>
      </c>
      <c r="V32">
        <v>0</v>
      </c>
      <c r="X32">
        <v>-1</v>
      </c>
      <c r="AB32"/>
      <c r="AG32"/>
      <c r="AL32"/>
      <c r="AQ32"/>
    </row>
    <row r="33" spans="1:43" x14ac:dyDescent="0.35">
      <c r="A33" t="s">
        <v>808</v>
      </c>
      <c r="B33" s="267">
        <v>7045718</v>
      </c>
      <c r="C33" t="s">
        <v>778</v>
      </c>
      <c r="D33">
        <v>2</v>
      </c>
      <c r="E33">
        <v>1</v>
      </c>
      <c r="F33">
        <v>2</v>
      </c>
      <c r="G33">
        <v>0</v>
      </c>
      <c r="I33">
        <v>1</v>
      </c>
      <c r="J33">
        <v>1</v>
      </c>
      <c r="K33">
        <v>1</v>
      </c>
      <c r="L33">
        <v>0</v>
      </c>
      <c r="N33">
        <v>1</v>
      </c>
      <c r="O33">
        <v>3</v>
      </c>
      <c r="P33">
        <v>1</v>
      </c>
      <c r="Q33">
        <v>0</v>
      </c>
      <c r="S33">
        <v>8</v>
      </c>
      <c r="T33">
        <v>2</v>
      </c>
      <c r="U33">
        <v>1</v>
      </c>
      <c r="V33">
        <v>0</v>
      </c>
      <c r="X33">
        <v>-1</v>
      </c>
      <c r="AB33"/>
      <c r="AG33"/>
      <c r="AL33"/>
      <c r="AQ33"/>
    </row>
    <row r="34" spans="1:43" x14ac:dyDescent="0.35">
      <c r="A34" t="s">
        <v>809</v>
      </c>
      <c r="B34" s="267">
        <v>1560970</v>
      </c>
      <c r="C34" t="s">
        <v>778</v>
      </c>
      <c r="D34">
        <v>2</v>
      </c>
      <c r="E34">
        <v>1</v>
      </c>
      <c r="F34">
        <v>2</v>
      </c>
      <c r="G34">
        <v>0</v>
      </c>
      <c r="I34">
        <v>1</v>
      </c>
      <c r="J34">
        <v>1</v>
      </c>
      <c r="K34">
        <v>1</v>
      </c>
      <c r="L34">
        <v>0</v>
      </c>
      <c r="N34">
        <v>1</v>
      </c>
      <c r="O34">
        <v>3</v>
      </c>
      <c r="P34">
        <v>1</v>
      </c>
      <c r="Q34">
        <v>0</v>
      </c>
      <c r="S34">
        <v>9</v>
      </c>
      <c r="T34">
        <v>2</v>
      </c>
      <c r="U34">
        <v>1</v>
      </c>
      <c r="V34">
        <v>0</v>
      </c>
      <c r="X34">
        <v>-1</v>
      </c>
      <c r="AB34"/>
      <c r="AG34"/>
      <c r="AL34"/>
      <c r="AQ34"/>
    </row>
    <row r="35" spans="1:43" x14ac:dyDescent="0.35">
      <c r="A35" t="s">
        <v>810</v>
      </c>
      <c r="B35" s="267">
        <v>1560969</v>
      </c>
      <c r="C35" t="s">
        <v>778</v>
      </c>
      <c r="D35">
        <v>2</v>
      </c>
      <c r="E35">
        <v>1</v>
      </c>
      <c r="F35">
        <v>2</v>
      </c>
      <c r="G35">
        <v>0</v>
      </c>
      <c r="I35">
        <v>1</v>
      </c>
      <c r="J35">
        <v>1</v>
      </c>
      <c r="K35">
        <v>1</v>
      </c>
      <c r="L35">
        <v>0</v>
      </c>
      <c r="N35">
        <v>1</v>
      </c>
      <c r="O35">
        <v>3</v>
      </c>
      <c r="P35">
        <v>1</v>
      </c>
      <c r="Q35">
        <v>0</v>
      </c>
      <c r="S35">
        <v>10</v>
      </c>
      <c r="T35">
        <v>2</v>
      </c>
      <c r="U35">
        <v>1</v>
      </c>
      <c r="V35">
        <v>0</v>
      </c>
      <c r="X35">
        <v>-1</v>
      </c>
      <c r="AB35"/>
      <c r="AG35"/>
      <c r="AL35"/>
      <c r="AQ35"/>
    </row>
    <row r="36" spans="1:43" x14ac:dyDescent="0.35">
      <c r="A36" t="s">
        <v>811</v>
      </c>
      <c r="B36" s="267">
        <v>96140</v>
      </c>
      <c r="C36" t="s">
        <v>778</v>
      </c>
      <c r="D36">
        <v>2</v>
      </c>
      <c r="E36">
        <v>1</v>
      </c>
      <c r="F36">
        <v>1</v>
      </c>
      <c r="G36">
        <v>0</v>
      </c>
      <c r="I36">
        <v>1</v>
      </c>
      <c r="J36">
        <v>1</v>
      </c>
      <c r="K36">
        <v>3</v>
      </c>
      <c r="L36">
        <v>0</v>
      </c>
      <c r="N36">
        <v>2</v>
      </c>
      <c r="O36">
        <v>2</v>
      </c>
      <c r="P36">
        <v>1</v>
      </c>
      <c r="Q36">
        <v>0</v>
      </c>
      <c r="S36">
        <v>1</v>
      </c>
      <c r="T36">
        <v>3</v>
      </c>
      <c r="U36">
        <v>1</v>
      </c>
      <c r="V36">
        <v>0</v>
      </c>
      <c r="X36">
        <v>-1</v>
      </c>
      <c r="AB36"/>
      <c r="AG36"/>
      <c r="AL36"/>
      <c r="AQ36"/>
    </row>
    <row r="37" spans="1:43" x14ac:dyDescent="0.35">
      <c r="A37" t="s">
        <v>812</v>
      </c>
      <c r="B37" s="267">
        <v>589344</v>
      </c>
      <c r="C37" t="s">
        <v>778</v>
      </c>
      <c r="D37">
        <v>2</v>
      </c>
      <c r="E37">
        <v>1</v>
      </c>
      <c r="F37">
        <v>1</v>
      </c>
      <c r="G37">
        <v>0</v>
      </c>
      <c r="I37">
        <v>1</v>
      </c>
      <c r="J37">
        <v>1</v>
      </c>
      <c r="K37">
        <v>3</v>
      </c>
      <c r="L37">
        <v>0</v>
      </c>
      <c r="N37">
        <v>3</v>
      </c>
      <c r="O37">
        <v>2</v>
      </c>
      <c r="P37">
        <v>1</v>
      </c>
      <c r="Q37">
        <v>0</v>
      </c>
      <c r="S37">
        <v>1</v>
      </c>
      <c r="T37">
        <v>3</v>
      </c>
      <c r="U37">
        <v>1</v>
      </c>
      <c r="V37">
        <v>0</v>
      </c>
      <c r="X37">
        <v>-1</v>
      </c>
      <c r="AB37"/>
      <c r="AG37"/>
      <c r="AL37"/>
      <c r="AQ37"/>
    </row>
    <row r="38" spans="1:43" x14ac:dyDescent="0.35">
      <c r="A38" t="s">
        <v>813</v>
      </c>
      <c r="B38" s="267">
        <v>589811</v>
      </c>
      <c r="C38" t="s">
        <v>778</v>
      </c>
      <c r="D38">
        <v>2</v>
      </c>
      <c r="E38">
        <v>1</v>
      </c>
      <c r="F38">
        <v>1</v>
      </c>
      <c r="G38">
        <v>0</v>
      </c>
      <c r="I38">
        <v>1</v>
      </c>
      <c r="J38">
        <v>1</v>
      </c>
      <c r="K38">
        <v>3</v>
      </c>
      <c r="L38">
        <v>0</v>
      </c>
      <c r="N38">
        <v>4</v>
      </c>
      <c r="O38">
        <v>2</v>
      </c>
      <c r="P38">
        <v>1</v>
      </c>
      <c r="Q38">
        <v>0</v>
      </c>
      <c r="S38">
        <v>1</v>
      </c>
      <c r="T38">
        <v>3</v>
      </c>
      <c r="U38">
        <v>1</v>
      </c>
      <c r="V38">
        <v>0</v>
      </c>
      <c r="X38">
        <v>-1</v>
      </c>
      <c r="AB38"/>
      <c r="AG38"/>
      <c r="AL38"/>
      <c r="AQ38"/>
    </row>
    <row r="39" spans="1:43" x14ac:dyDescent="0.35">
      <c r="A39" t="s">
        <v>814</v>
      </c>
      <c r="B39" s="267">
        <v>2216333</v>
      </c>
      <c r="C39" t="s">
        <v>778</v>
      </c>
      <c r="D39">
        <v>2</v>
      </c>
      <c r="E39">
        <v>1</v>
      </c>
      <c r="F39">
        <v>1</v>
      </c>
      <c r="G39">
        <v>0</v>
      </c>
      <c r="I39">
        <v>1</v>
      </c>
      <c r="J39">
        <v>1</v>
      </c>
      <c r="K39">
        <v>3</v>
      </c>
      <c r="L39">
        <v>0</v>
      </c>
      <c r="N39">
        <v>5</v>
      </c>
      <c r="O39">
        <v>2</v>
      </c>
      <c r="P39">
        <v>1</v>
      </c>
      <c r="Q39">
        <v>0</v>
      </c>
      <c r="S39">
        <v>1</v>
      </c>
      <c r="T39">
        <v>3</v>
      </c>
      <c r="U39">
        <v>1</v>
      </c>
      <c r="V39">
        <v>0</v>
      </c>
      <c r="X39">
        <v>-1</v>
      </c>
      <c r="AB39"/>
      <c r="AG39"/>
      <c r="AL39"/>
      <c r="AQ39"/>
    </row>
    <row r="40" spans="1:43" x14ac:dyDescent="0.35">
      <c r="A40" t="s">
        <v>815</v>
      </c>
      <c r="B40" s="268">
        <v>5911046</v>
      </c>
      <c r="C40" t="s">
        <v>778</v>
      </c>
      <c r="D40">
        <v>2</v>
      </c>
      <c r="E40">
        <v>1</v>
      </c>
      <c r="F40">
        <v>1</v>
      </c>
      <c r="G40">
        <v>0</v>
      </c>
      <c r="I40">
        <v>1</v>
      </c>
      <c r="J40">
        <v>1</v>
      </c>
      <c r="K40">
        <v>3</v>
      </c>
      <c r="L40">
        <v>0</v>
      </c>
      <c r="N40">
        <v>6</v>
      </c>
      <c r="O40">
        <v>2</v>
      </c>
      <c r="P40">
        <v>1</v>
      </c>
      <c r="Q40">
        <v>0</v>
      </c>
      <c r="S40">
        <v>1</v>
      </c>
      <c r="T40">
        <v>3</v>
      </c>
      <c r="U40">
        <v>1</v>
      </c>
      <c r="V40">
        <v>0</v>
      </c>
      <c r="X40">
        <v>-1</v>
      </c>
      <c r="AB40"/>
      <c r="AG40"/>
      <c r="AL40"/>
      <c r="AQ40"/>
    </row>
    <row r="41" spans="1:43" x14ac:dyDescent="0.35">
      <c r="A41" t="s">
        <v>816</v>
      </c>
      <c r="B41" s="267">
        <v>13151343</v>
      </c>
      <c r="C41" t="s">
        <v>778</v>
      </c>
      <c r="D41">
        <v>2</v>
      </c>
      <c r="E41">
        <v>1</v>
      </c>
      <c r="F41">
        <v>1</v>
      </c>
      <c r="G41">
        <v>0</v>
      </c>
      <c r="I41">
        <v>1</v>
      </c>
      <c r="J41">
        <v>1</v>
      </c>
      <c r="K41">
        <v>3</v>
      </c>
      <c r="L41">
        <v>0</v>
      </c>
      <c r="N41">
        <v>7</v>
      </c>
      <c r="O41">
        <v>2</v>
      </c>
      <c r="P41">
        <v>1</v>
      </c>
      <c r="Q41">
        <v>0</v>
      </c>
      <c r="S41">
        <v>1</v>
      </c>
      <c r="T41">
        <v>3</v>
      </c>
      <c r="U41">
        <v>1</v>
      </c>
      <c r="V41">
        <v>0</v>
      </c>
      <c r="X41">
        <v>-1</v>
      </c>
      <c r="AB41"/>
      <c r="AG41"/>
      <c r="AL41"/>
      <c r="AQ41"/>
    </row>
    <row r="42" spans="1:43" x14ac:dyDescent="0.35">
      <c r="A42" t="s">
        <v>817</v>
      </c>
      <c r="B42" s="267">
        <v>589537</v>
      </c>
      <c r="C42" t="s">
        <v>778</v>
      </c>
      <c r="D42">
        <v>2</v>
      </c>
      <c r="E42">
        <v>1</v>
      </c>
      <c r="F42">
        <v>1</v>
      </c>
      <c r="G42">
        <v>0</v>
      </c>
      <c r="I42">
        <v>1</v>
      </c>
      <c r="J42">
        <v>1</v>
      </c>
      <c r="K42">
        <v>4</v>
      </c>
      <c r="L42">
        <v>0</v>
      </c>
      <c r="N42">
        <v>4</v>
      </c>
      <c r="O42">
        <v>2</v>
      </c>
      <c r="P42">
        <v>1</v>
      </c>
      <c r="Q42">
        <v>0</v>
      </c>
      <c r="S42">
        <v>1</v>
      </c>
      <c r="T42">
        <v>3</v>
      </c>
      <c r="U42">
        <v>1</v>
      </c>
      <c r="V42">
        <v>0</v>
      </c>
      <c r="X42">
        <v>-1</v>
      </c>
      <c r="AB42"/>
      <c r="AG42"/>
      <c r="AL42"/>
      <c r="AQ42"/>
    </row>
    <row r="43" spans="1:43" x14ac:dyDescent="0.35">
      <c r="A43" t="s">
        <v>818</v>
      </c>
      <c r="B43" s="267">
        <v>2216344</v>
      </c>
      <c r="C43" t="s">
        <v>778</v>
      </c>
      <c r="D43">
        <v>2</v>
      </c>
      <c r="E43">
        <v>1</v>
      </c>
      <c r="F43">
        <v>1</v>
      </c>
      <c r="G43">
        <v>0</v>
      </c>
      <c r="I43">
        <v>1</v>
      </c>
      <c r="J43">
        <v>1</v>
      </c>
      <c r="K43">
        <v>4</v>
      </c>
      <c r="L43">
        <v>0</v>
      </c>
      <c r="N43">
        <v>5</v>
      </c>
      <c r="O43">
        <v>2</v>
      </c>
      <c r="P43">
        <v>1</v>
      </c>
      <c r="Q43">
        <v>0</v>
      </c>
      <c r="S43">
        <v>1</v>
      </c>
      <c r="T43">
        <v>3</v>
      </c>
      <c r="U43">
        <v>1</v>
      </c>
      <c r="V43">
        <v>0</v>
      </c>
      <c r="X43">
        <v>-1</v>
      </c>
      <c r="AB43"/>
      <c r="AG43"/>
      <c r="AL43"/>
      <c r="AQ43"/>
    </row>
    <row r="44" spans="1:43" x14ac:dyDescent="0.35">
      <c r="A44" t="s">
        <v>819</v>
      </c>
      <c r="B44" s="268">
        <v>17301949</v>
      </c>
      <c r="C44" t="s">
        <v>778</v>
      </c>
      <c r="D44">
        <v>2</v>
      </c>
      <c r="E44">
        <v>1</v>
      </c>
      <c r="F44">
        <v>1</v>
      </c>
      <c r="G44">
        <v>0</v>
      </c>
      <c r="I44">
        <v>1</v>
      </c>
      <c r="J44">
        <v>1</v>
      </c>
      <c r="K44">
        <v>4</v>
      </c>
      <c r="L44">
        <v>0</v>
      </c>
      <c r="N44">
        <v>6</v>
      </c>
      <c r="O44">
        <v>2</v>
      </c>
      <c r="P44">
        <v>1</v>
      </c>
      <c r="Q44">
        <v>0</v>
      </c>
      <c r="S44">
        <v>1</v>
      </c>
      <c r="T44">
        <v>3</v>
      </c>
      <c r="U44">
        <v>1</v>
      </c>
      <c r="V44">
        <v>0</v>
      </c>
      <c r="X44">
        <v>-1</v>
      </c>
      <c r="AB44"/>
      <c r="AG44"/>
      <c r="AL44"/>
      <c r="AQ44"/>
    </row>
    <row r="45" spans="1:43" x14ac:dyDescent="0.35">
      <c r="A45" t="s">
        <v>820</v>
      </c>
      <c r="B45" s="269">
        <v>617787</v>
      </c>
      <c r="C45" s="70" t="s">
        <v>778</v>
      </c>
      <c r="D45" s="70">
        <v>3</v>
      </c>
      <c r="E45" s="70">
        <v>1</v>
      </c>
      <c r="F45" s="70">
        <v>1</v>
      </c>
      <c r="G45" s="70">
        <v>0</v>
      </c>
      <c r="H45" s="270"/>
      <c r="I45" s="70">
        <v>4</v>
      </c>
      <c r="J45" s="70">
        <v>2</v>
      </c>
      <c r="K45" s="70">
        <v>1</v>
      </c>
      <c r="L45" s="70">
        <v>0</v>
      </c>
      <c r="M45" s="270"/>
      <c r="N45" s="70">
        <v>1</v>
      </c>
      <c r="O45" s="70">
        <v>3</v>
      </c>
      <c r="P45" s="70">
        <v>1</v>
      </c>
      <c r="Q45" s="70">
        <v>0</v>
      </c>
      <c r="R45" s="270"/>
      <c r="S45" s="70">
        <v>-1</v>
      </c>
      <c r="W45"/>
      <c r="AB45"/>
      <c r="AG45"/>
      <c r="AL45"/>
      <c r="AQ45"/>
    </row>
    <row r="46" spans="1:43" x14ac:dyDescent="0.35">
      <c r="A46" t="s">
        <v>821</v>
      </c>
      <c r="B46" s="269">
        <v>619998</v>
      </c>
      <c r="C46" s="70" t="s">
        <v>778</v>
      </c>
      <c r="D46" s="70">
        <v>3</v>
      </c>
      <c r="E46" s="70">
        <v>1</v>
      </c>
      <c r="F46" s="70">
        <v>1</v>
      </c>
      <c r="G46" s="70">
        <v>0</v>
      </c>
      <c r="H46" s="270"/>
      <c r="I46" s="70">
        <v>5</v>
      </c>
      <c r="J46" s="70">
        <v>2</v>
      </c>
      <c r="K46" s="70">
        <v>1</v>
      </c>
      <c r="L46" s="70">
        <v>0</v>
      </c>
      <c r="M46" s="270"/>
      <c r="N46" s="70">
        <v>1</v>
      </c>
      <c r="O46" s="70">
        <v>3</v>
      </c>
      <c r="P46" s="70">
        <v>1</v>
      </c>
      <c r="Q46" s="70">
        <v>0</v>
      </c>
      <c r="R46" s="270"/>
      <c r="S46" s="70">
        <v>-1</v>
      </c>
      <c r="W46"/>
      <c r="AB46"/>
      <c r="AG46"/>
      <c r="AL46"/>
      <c r="AQ46"/>
    </row>
    <row r="47" spans="1:43" x14ac:dyDescent="0.35">
      <c r="A47" t="s">
        <v>822</v>
      </c>
      <c r="B47" s="267">
        <v>75832</v>
      </c>
      <c r="C47" t="s">
        <v>823</v>
      </c>
      <c r="D47">
        <v>4</v>
      </c>
      <c r="E47">
        <v>1</v>
      </c>
      <c r="F47">
        <v>1</v>
      </c>
      <c r="G47">
        <v>0</v>
      </c>
      <c r="I47">
        <v>1</v>
      </c>
      <c r="J47">
        <v>2</v>
      </c>
      <c r="K47">
        <v>1</v>
      </c>
      <c r="L47">
        <v>0</v>
      </c>
      <c r="N47">
        <v>1</v>
      </c>
      <c r="O47">
        <v>11</v>
      </c>
      <c r="P47">
        <v>1</v>
      </c>
      <c r="Q47">
        <v>0</v>
      </c>
      <c r="S47">
        <v>1</v>
      </c>
      <c r="T47">
        <v>1101</v>
      </c>
      <c r="U47">
        <v>1</v>
      </c>
      <c r="V47">
        <v>0</v>
      </c>
      <c r="X47">
        <v>-1</v>
      </c>
      <c r="AB47"/>
      <c r="AG47"/>
      <c r="AL47"/>
      <c r="AQ47"/>
    </row>
    <row r="48" spans="1:43" x14ac:dyDescent="0.35">
      <c r="A48" t="s">
        <v>824</v>
      </c>
      <c r="B48" s="267">
        <v>464062</v>
      </c>
      <c r="C48" t="s">
        <v>823</v>
      </c>
      <c r="D48">
        <v>5</v>
      </c>
      <c r="E48">
        <v>1</v>
      </c>
      <c r="F48">
        <v>1</v>
      </c>
      <c r="G48">
        <v>0</v>
      </c>
      <c r="I48">
        <v>1</v>
      </c>
      <c r="J48">
        <v>3</v>
      </c>
      <c r="K48">
        <v>1</v>
      </c>
      <c r="L48">
        <v>0</v>
      </c>
      <c r="N48">
        <v>1</v>
      </c>
      <c r="O48">
        <v>11</v>
      </c>
      <c r="P48">
        <v>1</v>
      </c>
      <c r="Q48">
        <v>0</v>
      </c>
      <c r="S48">
        <v>1</v>
      </c>
      <c r="T48">
        <v>1102</v>
      </c>
      <c r="U48">
        <v>1</v>
      </c>
      <c r="V48">
        <v>0</v>
      </c>
      <c r="X48">
        <v>-1</v>
      </c>
      <c r="AL48"/>
      <c r="AQ48"/>
    </row>
    <row r="49" spans="1:43" x14ac:dyDescent="0.35">
      <c r="A49" t="s">
        <v>825</v>
      </c>
      <c r="B49" s="269">
        <v>540841</v>
      </c>
      <c r="C49" s="70" t="s">
        <v>823</v>
      </c>
      <c r="D49" s="70">
        <v>4</v>
      </c>
      <c r="E49" s="70">
        <v>1</v>
      </c>
      <c r="F49" s="70">
        <v>1</v>
      </c>
      <c r="G49" s="70">
        <v>0</v>
      </c>
      <c r="H49" s="270"/>
      <c r="I49" s="70">
        <v>1</v>
      </c>
      <c r="J49" s="70">
        <v>1</v>
      </c>
      <c r="K49" s="70">
        <v>3</v>
      </c>
      <c r="L49" s="70">
        <v>0</v>
      </c>
      <c r="M49" s="270"/>
      <c r="N49" s="70">
        <v>1</v>
      </c>
      <c r="O49" s="70">
        <v>2</v>
      </c>
      <c r="P49" s="70">
        <v>1</v>
      </c>
      <c r="Q49" s="70">
        <v>0</v>
      </c>
      <c r="R49" s="270"/>
      <c r="S49" s="70">
        <v>1</v>
      </c>
      <c r="T49" s="70">
        <v>3</v>
      </c>
      <c r="U49" s="70">
        <v>1</v>
      </c>
      <c r="V49" s="70">
        <v>0</v>
      </c>
      <c r="W49" s="270"/>
      <c r="X49" s="70">
        <v>1</v>
      </c>
      <c r="Y49" s="70">
        <v>11</v>
      </c>
      <c r="Z49" s="70">
        <v>1</v>
      </c>
      <c r="AA49" s="70">
        <v>0</v>
      </c>
      <c r="AB49" s="270"/>
      <c r="AC49" s="70">
        <v>1</v>
      </c>
      <c r="AD49" s="70">
        <v>1101</v>
      </c>
      <c r="AE49" s="70">
        <v>1</v>
      </c>
      <c r="AF49" s="70">
        <v>0</v>
      </c>
      <c r="AG49" s="270"/>
      <c r="AH49" s="70">
        <v>-1</v>
      </c>
      <c r="AL49"/>
      <c r="AQ49"/>
    </row>
    <row r="50" spans="1:43" x14ac:dyDescent="0.35">
      <c r="A50" t="s">
        <v>826</v>
      </c>
      <c r="B50" s="267">
        <v>560214</v>
      </c>
      <c r="C50" t="s">
        <v>823</v>
      </c>
      <c r="D50">
        <v>5</v>
      </c>
      <c r="E50">
        <v>1</v>
      </c>
      <c r="F50">
        <v>1</v>
      </c>
      <c r="G50">
        <v>0</v>
      </c>
      <c r="I50">
        <v>1</v>
      </c>
      <c r="J50">
        <v>2</v>
      </c>
      <c r="K50">
        <v>1</v>
      </c>
      <c r="L50">
        <v>0</v>
      </c>
      <c r="N50">
        <v>1</v>
      </c>
      <c r="O50">
        <v>3</v>
      </c>
      <c r="P50">
        <v>1</v>
      </c>
      <c r="Q50">
        <v>0</v>
      </c>
      <c r="S50">
        <v>1</v>
      </c>
      <c r="T50">
        <v>11</v>
      </c>
      <c r="U50">
        <v>1</v>
      </c>
      <c r="V50">
        <v>0</v>
      </c>
      <c r="X50">
        <v>1</v>
      </c>
      <c r="Y50">
        <v>1101</v>
      </c>
      <c r="Z50">
        <v>1</v>
      </c>
      <c r="AA50">
        <v>0</v>
      </c>
      <c r="AC50">
        <v>1</v>
      </c>
      <c r="AD50">
        <v>1102</v>
      </c>
      <c r="AE50">
        <v>1</v>
      </c>
      <c r="AF50">
        <v>0</v>
      </c>
      <c r="AH50">
        <v>-1</v>
      </c>
      <c r="AL50"/>
      <c r="AQ50"/>
    </row>
    <row r="51" spans="1:43" x14ac:dyDescent="0.35">
      <c r="A51" t="s">
        <v>827</v>
      </c>
      <c r="B51" s="267">
        <v>562492</v>
      </c>
      <c r="C51" t="s">
        <v>823</v>
      </c>
      <c r="D51">
        <v>4</v>
      </c>
      <c r="E51">
        <v>1</v>
      </c>
      <c r="F51">
        <v>1</v>
      </c>
      <c r="G51">
        <v>0</v>
      </c>
      <c r="H51"/>
      <c r="I51">
        <v>2</v>
      </c>
      <c r="J51">
        <v>2</v>
      </c>
      <c r="K51">
        <v>1</v>
      </c>
      <c r="L51">
        <v>0</v>
      </c>
      <c r="N51">
        <v>1</v>
      </c>
      <c r="O51">
        <v>11</v>
      </c>
      <c r="P51">
        <v>1</v>
      </c>
      <c r="Q51">
        <v>0</v>
      </c>
      <c r="R51"/>
      <c r="S51">
        <v>2</v>
      </c>
      <c r="T51">
        <v>1101</v>
      </c>
      <c r="U51">
        <v>1</v>
      </c>
      <c r="V51">
        <v>0</v>
      </c>
      <c r="W51"/>
      <c r="X51">
        <v>-1</v>
      </c>
      <c r="AB51"/>
      <c r="AG51"/>
      <c r="AL51"/>
      <c r="AQ51"/>
    </row>
    <row r="52" spans="1:43" x14ac:dyDescent="0.35">
      <c r="A52" t="s">
        <v>828</v>
      </c>
      <c r="B52" s="267">
        <v>563166</v>
      </c>
      <c r="C52" t="s">
        <v>823</v>
      </c>
      <c r="D52">
        <v>4</v>
      </c>
      <c r="E52">
        <v>1</v>
      </c>
      <c r="F52">
        <v>1</v>
      </c>
      <c r="G52">
        <v>0</v>
      </c>
      <c r="I52">
        <v>3</v>
      </c>
      <c r="J52">
        <v>2</v>
      </c>
      <c r="K52">
        <v>1</v>
      </c>
      <c r="L52">
        <v>0</v>
      </c>
      <c r="N52">
        <v>1</v>
      </c>
      <c r="O52">
        <v>11</v>
      </c>
      <c r="P52">
        <v>1</v>
      </c>
      <c r="Q52">
        <v>0</v>
      </c>
      <c r="S52">
        <v>2</v>
      </c>
      <c r="T52">
        <v>1101</v>
      </c>
      <c r="U52">
        <v>1</v>
      </c>
      <c r="V52">
        <v>0</v>
      </c>
      <c r="X52">
        <v>-1</v>
      </c>
      <c r="AL52"/>
      <c r="AQ52"/>
    </row>
    <row r="53" spans="1:43" x14ac:dyDescent="0.35">
      <c r="A53" t="s">
        <v>829</v>
      </c>
      <c r="B53" s="267">
        <v>564023</v>
      </c>
      <c r="C53" t="s">
        <v>823</v>
      </c>
      <c r="D53">
        <v>5</v>
      </c>
      <c r="E53">
        <v>1</v>
      </c>
      <c r="F53">
        <v>1</v>
      </c>
      <c r="G53">
        <v>0</v>
      </c>
      <c r="I53">
        <v>1</v>
      </c>
      <c r="J53">
        <v>2</v>
      </c>
      <c r="K53">
        <v>1</v>
      </c>
      <c r="L53">
        <v>0</v>
      </c>
      <c r="N53">
        <v>1</v>
      </c>
      <c r="O53">
        <v>3</v>
      </c>
      <c r="P53">
        <v>1</v>
      </c>
      <c r="Q53">
        <v>0</v>
      </c>
      <c r="S53">
        <v>1</v>
      </c>
      <c r="T53">
        <v>11</v>
      </c>
      <c r="U53">
        <v>1</v>
      </c>
      <c r="V53">
        <v>0</v>
      </c>
      <c r="X53">
        <v>1</v>
      </c>
      <c r="Y53">
        <v>1102</v>
      </c>
      <c r="Z53">
        <v>1</v>
      </c>
      <c r="AA53">
        <v>0</v>
      </c>
      <c r="AC53">
        <v>-1</v>
      </c>
      <c r="AL53"/>
      <c r="AQ53"/>
    </row>
    <row r="54" spans="1:43" x14ac:dyDescent="0.35">
      <c r="A54" t="s">
        <v>830</v>
      </c>
      <c r="B54" s="267">
        <v>590352</v>
      </c>
      <c r="C54" t="s">
        <v>823</v>
      </c>
      <c r="D54">
        <v>4</v>
      </c>
      <c r="E54">
        <v>1</v>
      </c>
      <c r="F54">
        <v>1</v>
      </c>
      <c r="G54">
        <v>0</v>
      </c>
      <c r="I54">
        <v>2</v>
      </c>
      <c r="J54">
        <v>2</v>
      </c>
      <c r="K54">
        <v>1</v>
      </c>
      <c r="L54">
        <v>0</v>
      </c>
      <c r="N54">
        <v>1</v>
      </c>
      <c r="O54">
        <v>11</v>
      </c>
      <c r="P54">
        <v>1</v>
      </c>
      <c r="Q54">
        <v>0</v>
      </c>
      <c r="S54">
        <v>1</v>
      </c>
      <c r="T54">
        <v>1101</v>
      </c>
      <c r="U54">
        <v>1</v>
      </c>
      <c r="V54">
        <v>0</v>
      </c>
      <c r="X54">
        <v>-1</v>
      </c>
      <c r="AL54"/>
      <c r="AQ54"/>
    </row>
    <row r="55" spans="1:43" x14ac:dyDescent="0.35">
      <c r="A55" t="s">
        <v>831</v>
      </c>
      <c r="B55" s="267">
        <v>590738</v>
      </c>
      <c r="C55" t="s">
        <v>823</v>
      </c>
      <c r="D55">
        <v>4</v>
      </c>
      <c r="E55">
        <v>1</v>
      </c>
      <c r="F55">
        <v>1</v>
      </c>
      <c r="G55">
        <v>0</v>
      </c>
      <c r="I55">
        <v>3</v>
      </c>
      <c r="J55">
        <v>2</v>
      </c>
      <c r="K55">
        <v>1</v>
      </c>
      <c r="L55">
        <v>0</v>
      </c>
      <c r="N55">
        <v>1</v>
      </c>
      <c r="O55">
        <v>11</v>
      </c>
      <c r="P55">
        <v>1</v>
      </c>
      <c r="Q55">
        <v>0</v>
      </c>
      <c r="S55">
        <v>1</v>
      </c>
      <c r="T55">
        <v>1101</v>
      </c>
      <c r="U55">
        <v>1</v>
      </c>
      <c r="V55">
        <v>0</v>
      </c>
      <c r="X55">
        <v>-1</v>
      </c>
      <c r="AL55"/>
      <c r="AQ55"/>
    </row>
    <row r="56" spans="1:43" x14ac:dyDescent="0.35">
      <c r="A56" t="s">
        <v>832</v>
      </c>
      <c r="B56" s="267">
        <v>1070877</v>
      </c>
      <c r="C56" t="s">
        <v>823</v>
      </c>
      <c r="D56">
        <v>6</v>
      </c>
      <c r="E56">
        <v>1</v>
      </c>
      <c r="F56">
        <v>1</v>
      </c>
      <c r="G56">
        <v>0</v>
      </c>
      <c r="I56">
        <v>1</v>
      </c>
      <c r="J56">
        <v>2</v>
      </c>
      <c r="K56">
        <v>1</v>
      </c>
      <c r="L56">
        <v>0</v>
      </c>
      <c r="N56">
        <v>2</v>
      </c>
      <c r="O56">
        <v>11</v>
      </c>
      <c r="P56">
        <v>1</v>
      </c>
      <c r="Q56">
        <v>0</v>
      </c>
      <c r="S56">
        <v>2</v>
      </c>
      <c r="T56">
        <v>1101</v>
      </c>
      <c r="U56">
        <v>1</v>
      </c>
      <c r="V56">
        <v>0</v>
      </c>
      <c r="X56">
        <v>-1</v>
      </c>
      <c r="AL56"/>
      <c r="AQ56"/>
    </row>
    <row r="57" spans="1:43" x14ac:dyDescent="0.35">
      <c r="A57" t="s">
        <v>833</v>
      </c>
      <c r="B57" s="267">
        <v>1071267</v>
      </c>
      <c r="C57" t="s">
        <v>823</v>
      </c>
      <c r="D57">
        <v>4</v>
      </c>
      <c r="E57">
        <v>1</v>
      </c>
      <c r="F57">
        <v>1</v>
      </c>
      <c r="G57">
        <v>0</v>
      </c>
      <c r="I57">
        <v>4</v>
      </c>
      <c r="J57">
        <v>2</v>
      </c>
      <c r="K57">
        <v>1</v>
      </c>
      <c r="L57">
        <v>0</v>
      </c>
      <c r="N57">
        <v>1</v>
      </c>
      <c r="O57">
        <v>11</v>
      </c>
      <c r="P57">
        <v>1</v>
      </c>
      <c r="Q57">
        <v>0</v>
      </c>
      <c r="S57">
        <v>1</v>
      </c>
      <c r="T57">
        <v>1101</v>
      </c>
      <c r="U57">
        <v>1</v>
      </c>
      <c r="V57">
        <v>0</v>
      </c>
      <c r="X57">
        <v>-1</v>
      </c>
      <c r="AL57"/>
      <c r="AQ57"/>
    </row>
    <row r="58" spans="1:43" x14ac:dyDescent="0.35">
      <c r="A58" t="s">
        <v>834</v>
      </c>
      <c r="B58" s="267">
        <v>1071814</v>
      </c>
      <c r="C58" t="s">
        <v>823</v>
      </c>
      <c r="D58">
        <v>6</v>
      </c>
      <c r="E58">
        <v>1</v>
      </c>
      <c r="F58">
        <v>1</v>
      </c>
      <c r="G58">
        <v>0</v>
      </c>
      <c r="I58">
        <v>2</v>
      </c>
      <c r="J58">
        <v>11</v>
      </c>
      <c r="K58">
        <v>1</v>
      </c>
      <c r="L58">
        <v>0</v>
      </c>
      <c r="N58">
        <v>2</v>
      </c>
      <c r="O58">
        <v>2</v>
      </c>
      <c r="P58">
        <v>1</v>
      </c>
      <c r="Q58">
        <v>0</v>
      </c>
      <c r="S58">
        <v>2</v>
      </c>
      <c r="T58">
        <v>1101</v>
      </c>
      <c r="U58">
        <v>1</v>
      </c>
      <c r="V58">
        <v>0</v>
      </c>
      <c r="X58">
        <v>-1</v>
      </c>
      <c r="AL58"/>
      <c r="AQ58"/>
    </row>
    <row r="59" spans="1:43" x14ac:dyDescent="0.35">
      <c r="A59" t="s">
        <v>835</v>
      </c>
      <c r="B59" s="267">
        <v>1186534</v>
      </c>
      <c r="C59" t="s">
        <v>823</v>
      </c>
      <c r="D59">
        <v>5</v>
      </c>
      <c r="E59">
        <v>1</v>
      </c>
      <c r="F59">
        <v>1</v>
      </c>
      <c r="G59">
        <v>0</v>
      </c>
      <c r="I59">
        <v>1</v>
      </c>
      <c r="J59">
        <v>1</v>
      </c>
      <c r="K59">
        <v>2</v>
      </c>
      <c r="L59">
        <v>0</v>
      </c>
      <c r="N59">
        <v>2</v>
      </c>
      <c r="O59">
        <v>3</v>
      </c>
      <c r="P59">
        <v>1</v>
      </c>
      <c r="Q59">
        <v>0</v>
      </c>
      <c r="S59">
        <v>1</v>
      </c>
      <c r="T59">
        <v>11</v>
      </c>
      <c r="U59">
        <v>1</v>
      </c>
      <c r="V59">
        <v>0</v>
      </c>
      <c r="X59">
        <v>1</v>
      </c>
      <c r="Y59">
        <v>1102</v>
      </c>
      <c r="Z59">
        <v>1</v>
      </c>
      <c r="AA59">
        <v>0</v>
      </c>
      <c r="AC59">
        <v>-1</v>
      </c>
      <c r="AL59"/>
      <c r="AQ59"/>
    </row>
    <row r="60" spans="1:43" x14ac:dyDescent="0.35">
      <c r="A60" t="s">
        <v>836</v>
      </c>
      <c r="B60" s="267">
        <v>3522949</v>
      </c>
      <c r="C60" t="s">
        <v>823</v>
      </c>
      <c r="D60">
        <v>5</v>
      </c>
      <c r="E60">
        <v>1</v>
      </c>
      <c r="F60">
        <v>1</v>
      </c>
      <c r="G60">
        <v>0</v>
      </c>
      <c r="I60">
        <v>2</v>
      </c>
      <c r="J60">
        <v>2</v>
      </c>
      <c r="K60">
        <v>1</v>
      </c>
      <c r="L60">
        <v>0</v>
      </c>
      <c r="N60">
        <v>1</v>
      </c>
      <c r="O60">
        <v>11</v>
      </c>
      <c r="P60">
        <v>1</v>
      </c>
      <c r="Q60">
        <v>0</v>
      </c>
      <c r="S60">
        <v>1</v>
      </c>
      <c r="T60">
        <v>3</v>
      </c>
      <c r="U60">
        <v>1</v>
      </c>
      <c r="V60">
        <v>0</v>
      </c>
      <c r="X60">
        <v>1</v>
      </c>
      <c r="Y60">
        <v>1101</v>
      </c>
      <c r="Z60">
        <v>1</v>
      </c>
      <c r="AA60">
        <v>0</v>
      </c>
      <c r="AC60">
        <v>-1</v>
      </c>
      <c r="AL60"/>
      <c r="AQ60"/>
    </row>
    <row r="61" spans="1:43" x14ac:dyDescent="0.35">
      <c r="A61" t="s">
        <v>837</v>
      </c>
      <c r="B61" s="269">
        <v>7154805</v>
      </c>
      <c r="C61" s="70" t="s">
        <v>823</v>
      </c>
      <c r="D61" s="70">
        <v>4</v>
      </c>
      <c r="E61" s="70">
        <v>1</v>
      </c>
      <c r="F61" s="70">
        <v>1</v>
      </c>
      <c r="G61" s="70">
        <v>0</v>
      </c>
      <c r="H61" s="270"/>
      <c r="I61" s="70">
        <v>1</v>
      </c>
      <c r="J61" s="70">
        <v>1</v>
      </c>
      <c r="K61" s="70">
        <v>3</v>
      </c>
      <c r="L61" s="70">
        <v>0</v>
      </c>
      <c r="M61" s="270"/>
      <c r="N61" s="70">
        <v>3</v>
      </c>
      <c r="O61" s="70">
        <v>2</v>
      </c>
      <c r="P61" s="70">
        <v>1</v>
      </c>
      <c r="Q61" s="70">
        <v>0</v>
      </c>
      <c r="R61" s="270"/>
      <c r="S61" s="70">
        <v>1</v>
      </c>
      <c r="T61" s="70">
        <v>3</v>
      </c>
      <c r="U61" s="70">
        <v>1</v>
      </c>
      <c r="V61" s="70">
        <v>0</v>
      </c>
      <c r="W61" s="270"/>
      <c r="X61" s="70">
        <v>1</v>
      </c>
      <c r="Y61" s="70">
        <v>11</v>
      </c>
      <c r="Z61" s="70">
        <v>1</v>
      </c>
      <c r="AA61" s="70">
        <v>0</v>
      </c>
      <c r="AB61" s="270"/>
      <c r="AC61" s="70">
        <v>2</v>
      </c>
      <c r="AD61" s="70">
        <v>1101</v>
      </c>
      <c r="AE61" s="70">
        <v>1</v>
      </c>
      <c r="AF61" s="70">
        <v>0</v>
      </c>
      <c r="AG61" s="270"/>
      <c r="AH61" s="70">
        <v>-1</v>
      </c>
      <c r="AL61"/>
      <c r="AQ61"/>
    </row>
    <row r="62" spans="1:43" x14ac:dyDescent="0.35">
      <c r="A62" t="s">
        <v>838</v>
      </c>
      <c r="B62" s="267">
        <v>15869871</v>
      </c>
      <c r="C62" t="s">
        <v>778</v>
      </c>
      <c r="D62">
        <v>4</v>
      </c>
      <c r="E62">
        <v>1</v>
      </c>
      <c r="F62">
        <v>1</v>
      </c>
      <c r="G62">
        <v>0</v>
      </c>
      <c r="I62">
        <v>5</v>
      </c>
      <c r="J62">
        <v>2</v>
      </c>
      <c r="K62">
        <v>1</v>
      </c>
      <c r="L62">
        <v>0</v>
      </c>
      <c r="N62">
        <v>1</v>
      </c>
      <c r="O62">
        <v>11</v>
      </c>
      <c r="P62">
        <v>1</v>
      </c>
      <c r="Q62">
        <v>0</v>
      </c>
      <c r="S62">
        <v>1</v>
      </c>
      <c r="T62">
        <v>1101</v>
      </c>
      <c r="U62">
        <v>1</v>
      </c>
      <c r="V62">
        <v>0</v>
      </c>
      <c r="X62">
        <v>-1</v>
      </c>
      <c r="AL62"/>
      <c r="AQ62"/>
    </row>
    <row r="63" spans="1:43" x14ac:dyDescent="0.35">
      <c r="A63" t="s">
        <v>839</v>
      </c>
      <c r="B63" s="267">
        <v>16747301</v>
      </c>
      <c r="C63" t="s">
        <v>778</v>
      </c>
      <c r="D63">
        <v>3</v>
      </c>
      <c r="E63">
        <v>1</v>
      </c>
      <c r="F63">
        <v>1</v>
      </c>
      <c r="G63">
        <v>0</v>
      </c>
      <c r="I63">
        <v>2</v>
      </c>
      <c r="J63">
        <v>1</v>
      </c>
      <c r="K63">
        <v>2</v>
      </c>
      <c r="L63">
        <v>0</v>
      </c>
      <c r="N63">
        <v>2</v>
      </c>
      <c r="O63">
        <v>2</v>
      </c>
      <c r="P63">
        <v>1</v>
      </c>
      <c r="Q63">
        <v>0</v>
      </c>
      <c r="S63">
        <v>1</v>
      </c>
      <c r="T63">
        <v>3</v>
      </c>
      <c r="U63">
        <v>1</v>
      </c>
      <c r="V63">
        <v>0</v>
      </c>
      <c r="X63">
        <v>1</v>
      </c>
      <c r="Y63">
        <v>11</v>
      </c>
      <c r="Z63">
        <v>1</v>
      </c>
      <c r="AA63">
        <v>0</v>
      </c>
      <c r="AC63">
        <v>2</v>
      </c>
      <c r="AD63">
        <v>1101</v>
      </c>
      <c r="AE63">
        <v>1</v>
      </c>
      <c r="AF63">
        <v>0</v>
      </c>
      <c r="AH63">
        <v>-1</v>
      </c>
      <c r="AL63"/>
      <c r="AQ63"/>
    </row>
    <row r="64" spans="1:43" x14ac:dyDescent="0.35">
      <c r="A64" t="s">
        <v>840</v>
      </c>
      <c r="B64" s="267">
        <v>16747389</v>
      </c>
      <c r="C64" t="s">
        <v>778</v>
      </c>
      <c r="D64">
        <v>6</v>
      </c>
      <c r="E64">
        <v>1</v>
      </c>
      <c r="F64">
        <v>1</v>
      </c>
      <c r="G64">
        <v>0</v>
      </c>
      <c r="I64">
        <v>2</v>
      </c>
      <c r="J64">
        <v>3</v>
      </c>
      <c r="K64">
        <v>1</v>
      </c>
      <c r="L64">
        <v>0</v>
      </c>
      <c r="N64">
        <v>1</v>
      </c>
      <c r="O64">
        <v>11</v>
      </c>
      <c r="P64">
        <v>1</v>
      </c>
      <c r="Q64">
        <v>0</v>
      </c>
      <c r="S64">
        <v>2</v>
      </c>
      <c r="T64">
        <v>1102</v>
      </c>
      <c r="U64">
        <v>1</v>
      </c>
      <c r="V64">
        <v>0</v>
      </c>
      <c r="X64">
        <v>-1</v>
      </c>
    </row>
    <row r="65" spans="1:29" x14ac:dyDescent="0.35">
      <c r="A65" t="s">
        <v>841</v>
      </c>
      <c r="B65" s="267">
        <v>13475815</v>
      </c>
      <c r="C65" t="s">
        <v>778</v>
      </c>
      <c r="D65">
        <v>6</v>
      </c>
      <c r="E65">
        <v>1</v>
      </c>
      <c r="F65">
        <v>1</v>
      </c>
      <c r="G65">
        <v>0</v>
      </c>
      <c r="I65">
        <v>2</v>
      </c>
      <c r="J65">
        <v>2</v>
      </c>
      <c r="K65">
        <v>1</v>
      </c>
      <c r="L65">
        <v>0</v>
      </c>
      <c r="N65">
        <v>2</v>
      </c>
      <c r="O65">
        <v>11</v>
      </c>
      <c r="P65">
        <v>1</v>
      </c>
      <c r="Q65">
        <v>0</v>
      </c>
      <c r="S65">
        <v>1</v>
      </c>
      <c r="T65">
        <v>1103</v>
      </c>
      <c r="U65">
        <v>1</v>
      </c>
      <c r="V65">
        <v>0</v>
      </c>
      <c r="X65">
        <v>1</v>
      </c>
      <c r="Y65">
        <v>1101</v>
      </c>
      <c r="Z65">
        <v>1</v>
      </c>
      <c r="AA65">
        <v>0</v>
      </c>
      <c r="AC65">
        <v>-1</v>
      </c>
    </row>
    <row r="66" spans="1:29" x14ac:dyDescent="0.35">
      <c r="A66" t="s">
        <v>842</v>
      </c>
      <c r="B66" s="267">
        <v>7154792</v>
      </c>
      <c r="C66" t="s">
        <v>778</v>
      </c>
      <c r="D66">
        <v>6</v>
      </c>
      <c r="E66">
        <v>1</v>
      </c>
      <c r="F66">
        <v>1</v>
      </c>
      <c r="G66">
        <v>0</v>
      </c>
      <c r="I66">
        <v>1</v>
      </c>
      <c r="J66">
        <v>2</v>
      </c>
      <c r="K66">
        <v>1</v>
      </c>
      <c r="L66">
        <v>0</v>
      </c>
      <c r="N66">
        <v>2</v>
      </c>
      <c r="O66">
        <v>11</v>
      </c>
      <c r="P66">
        <v>1</v>
      </c>
      <c r="Q66">
        <v>0</v>
      </c>
      <c r="S66">
        <v>1</v>
      </c>
      <c r="T66">
        <v>1103</v>
      </c>
      <c r="U66">
        <v>1</v>
      </c>
      <c r="V66">
        <v>0</v>
      </c>
      <c r="X66">
        <v>1</v>
      </c>
      <c r="Y66">
        <v>1101</v>
      </c>
      <c r="Z66">
        <v>1</v>
      </c>
      <c r="AA66">
        <v>0</v>
      </c>
      <c r="AC66">
        <v>-1</v>
      </c>
    </row>
    <row r="67" spans="1:29" x14ac:dyDescent="0.35">
      <c r="A67" t="s">
        <v>843</v>
      </c>
      <c r="B67" s="267">
        <v>594821</v>
      </c>
      <c r="C67" t="s">
        <v>778</v>
      </c>
      <c r="D67">
        <v>6</v>
      </c>
      <c r="E67">
        <v>1</v>
      </c>
      <c r="F67">
        <v>1</v>
      </c>
      <c r="G67">
        <v>0</v>
      </c>
      <c r="I67">
        <v>2</v>
      </c>
      <c r="J67">
        <v>11</v>
      </c>
      <c r="K67">
        <v>1</v>
      </c>
      <c r="L67">
        <v>0</v>
      </c>
      <c r="N67">
        <v>1</v>
      </c>
      <c r="O67">
        <v>1103</v>
      </c>
      <c r="P67">
        <v>1</v>
      </c>
      <c r="Q67">
        <v>0</v>
      </c>
      <c r="S67">
        <v>1</v>
      </c>
      <c r="T67">
        <v>1101</v>
      </c>
      <c r="U67">
        <v>1</v>
      </c>
      <c r="V67">
        <v>0</v>
      </c>
      <c r="X67">
        <v>-1</v>
      </c>
    </row>
    <row r="68" spans="1:29" x14ac:dyDescent="0.35">
      <c r="A68" t="s">
        <v>844</v>
      </c>
      <c r="B68" s="267">
        <v>109671</v>
      </c>
      <c r="C68" t="s">
        <v>778</v>
      </c>
      <c r="D68">
        <v>1</v>
      </c>
      <c r="E68">
        <v>1</v>
      </c>
      <c r="F68">
        <v>1</v>
      </c>
      <c r="G68">
        <v>0</v>
      </c>
      <c r="I68">
        <v>2</v>
      </c>
      <c r="J68">
        <v>2</v>
      </c>
      <c r="K68">
        <v>1</v>
      </c>
      <c r="L68">
        <v>0</v>
      </c>
      <c r="M68" s="98" t="s">
        <v>845</v>
      </c>
      <c r="N68">
        <v>1</v>
      </c>
      <c r="O68">
        <v>5</v>
      </c>
      <c r="P68">
        <v>1</v>
      </c>
      <c r="Q68">
        <v>0</v>
      </c>
      <c r="S68">
        <v>1</v>
      </c>
      <c r="T68">
        <v>6</v>
      </c>
      <c r="U68">
        <v>2</v>
      </c>
      <c r="V68">
        <v>0</v>
      </c>
      <c r="X68">
        <v>-1</v>
      </c>
    </row>
    <row r="69" spans="1:29" x14ac:dyDescent="0.35">
      <c r="A69" t="s">
        <v>846</v>
      </c>
      <c r="B69" s="267">
        <v>106989</v>
      </c>
      <c r="C69" t="s">
        <v>778</v>
      </c>
      <c r="D69">
        <v>1</v>
      </c>
      <c r="E69">
        <v>1</v>
      </c>
      <c r="F69">
        <v>1</v>
      </c>
      <c r="G69">
        <v>0</v>
      </c>
      <c r="I69">
        <v>1</v>
      </c>
      <c r="J69">
        <v>2</v>
      </c>
      <c r="K69">
        <v>1</v>
      </c>
      <c r="L69">
        <v>0</v>
      </c>
      <c r="M69" s="98" t="s">
        <v>845</v>
      </c>
      <c r="N69">
        <v>1</v>
      </c>
      <c r="O69">
        <v>5</v>
      </c>
      <c r="P69">
        <v>1</v>
      </c>
      <c r="Q69">
        <v>0</v>
      </c>
      <c r="S69">
        <v>1</v>
      </c>
      <c r="T69">
        <v>6</v>
      </c>
      <c r="U69">
        <v>2</v>
      </c>
      <c r="V69">
        <v>0</v>
      </c>
      <c r="X69">
        <v>-1</v>
      </c>
    </row>
    <row r="70" spans="1:29" s="271" customFormat="1" x14ac:dyDescent="0.35">
      <c r="A70" s="271" t="s">
        <v>937</v>
      </c>
      <c r="B70" s="272">
        <v>115071</v>
      </c>
      <c r="C70" s="271" t="s">
        <v>778</v>
      </c>
      <c r="D70" s="271">
        <v>1</v>
      </c>
      <c r="E70" s="271">
        <v>1</v>
      </c>
      <c r="F70" s="271">
        <v>1</v>
      </c>
      <c r="G70" s="271">
        <v>0</v>
      </c>
      <c r="N70" s="271">
        <v>1</v>
      </c>
      <c r="O70" s="271">
        <v>5</v>
      </c>
      <c r="P70" s="271">
        <v>1</v>
      </c>
      <c r="Q70" s="271">
        <v>0</v>
      </c>
      <c r="S70" s="271">
        <v>1</v>
      </c>
      <c r="T70" s="271">
        <v>6</v>
      </c>
      <c r="U70" s="271">
        <v>2</v>
      </c>
      <c r="V70" s="271">
        <v>0</v>
      </c>
      <c r="X70" s="271">
        <v>-1</v>
      </c>
    </row>
    <row r="71" spans="1:29" x14ac:dyDescent="0.35">
      <c r="A71" t="s">
        <v>195</v>
      </c>
      <c r="B71" s="267">
        <v>592416</v>
      </c>
      <c r="C71" t="s">
        <v>778</v>
      </c>
      <c r="D71">
        <v>1</v>
      </c>
      <c r="E71">
        <v>1</v>
      </c>
      <c r="F71">
        <v>1</v>
      </c>
      <c r="G71">
        <v>0</v>
      </c>
      <c r="I71">
        <v>3</v>
      </c>
      <c r="J71">
        <v>2</v>
      </c>
      <c r="K71">
        <v>1</v>
      </c>
      <c r="L71">
        <v>0</v>
      </c>
      <c r="M71" s="98" t="s">
        <v>845</v>
      </c>
      <c r="N71">
        <v>1</v>
      </c>
      <c r="O71">
        <v>5</v>
      </c>
      <c r="P71">
        <v>1</v>
      </c>
      <c r="Q71">
        <v>0</v>
      </c>
      <c r="S71">
        <v>1</v>
      </c>
      <c r="T71">
        <v>6</v>
      </c>
      <c r="U71">
        <v>2</v>
      </c>
      <c r="V71">
        <v>0</v>
      </c>
      <c r="X71">
        <v>-1</v>
      </c>
    </row>
    <row r="72" spans="1:29" x14ac:dyDescent="0.35">
      <c r="A72" t="s">
        <v>196</v>
      </c>
      <c r="B72" s="267">
        <v>592767</v>
      </c>
      <c r="C72" t="s">
        <v>778</v>
      </c>
      <c r="D72">
        <v>1</v>
      </c>
      <c r="E72">
        <v>1</v>
      </c>
      <c r="F72">
        <v>1</v>
      </c>
      <c r="G72">
        <v>0</v>
      </c>
      <c r="I72">
        <v>4</v>
      </c>
      <c r="J72">
        <v>2</v>
      </c>
      <c r="K72">
        <v>1</v>
      </c>
      <c r="L72">
        <v>0</v>
      </c>
      <c r="M72" s="98" t="s">
        <v>845</v>
      </c>
      <c r="N72">
        <v>1</v>
      </c>
      <c r="O72">
        <v>5</v>
      </c>
      <c r="P72">
        <v>1</v>
      </c>
      <c r="Q72">
        <v>0</v>
      </c>
      <c r="S72">
        <v>1</v>
      </c>
      <c r="T72">
        <v>6</v>
      </c>
      <c r="U72">
        <v>2</v>
      </c>
      <c r="V72">
        <v>0</v>
      </c>
      <c r="X72">
        <v>-1</v>
      </c>
    </row>
    <row r="73" spans="1:29" x14ac:dyDescent="0.35">
      <c r="A73" t="s">
        <v>197</v>
      </c>
      <c r="B73" s="267">
        <v>111660</v>
      </c>
      <c r="C73" t="s">
        <v>778</v>
      </c>
      <c r="D73">
        <v>1</v>
      </c>
      <c r="E73">
        <v>1</v>
      </c>
      <c r="F73">
        <v>1</v>
      </c>
      <c r="G73">
        <v>0</v>
      </c>
      <c r="I73">
        <v>5</v>
      </c>
      <c r="J73">
        <v>2</v>
      </c>
      <c r="K73">
        <v>1</v>
      </c>
      <c r="L73">
        <v>0</v>
      </c>
      <c r="M73" s="98" t="s">
        <v>845</v>
      </c>
      <c r="N73">
        <v>1</v>
      </c>
      <c r="O73">
        <v>5</v>
      </c>
      <c r="P73">
        <v>1</v>
      </c>
      <c r="Q73">
        <v>0</v>
      </c>
      <c r="S73">
        <v>1</v>
      </c>
      <c r="T73">
        <v>6</v>
      </c>
      <c r="U73">
        <v>2</v>
      </c>
      <c r="V73">
        <v>0</v>
      </c>
      <c r="X73">
        <v>-1</v>
      </c>
    </row>
    <row r="74" spans="1:29" x14ac:dyDescent="0.35">
      <c r="A74" t="s">
        <v>198</v>
      </c>
      <c r="B74" s="267">
        <v>124118</v>
      </c>
      <c r="C74" t="s">
        <v>778</v>
      </c>
      <c r="D74">
        <v>1</v>
      </c>
      <c r="E74">
        <v>1</v>
      </c>
      <c r="F74">
        <v>1</v>
      </c>
      <c r="G74">
        <v>0</v>
      </c>
      <c r="I74">
        <v>6</v>
      </c>
      <c r="J74">
        <v>2</v>
      </c>
      <c r="K74">
        <v>1</v>
      </c>
      <c r="L74">
        <v>0</v>
      </c>
      <c r="M74" s="98" t="s">
        <v>845</v>
      </c>
      <c r="N74">
        <v>1</v>
      </c>
      <c r="O74">
        <v>5</v>
      </c>
      <c r="P74">
        <v>1</v>
      </c>
      <c r="Q74">
        <v>0</v>
      </c>
      <c r="S74">
        <v>1</v>
      </c>
      <c r="T74">
        <v>6</v>
      </c>
      <c r="U74">
        <v>2</v>
      </c>
      <c r="V74">
        <v>0</v>
      </c>
      <c r="X74">
        <v>-1</v>
      </c>
    </row>
    <row r="75" spans="1:29" x14ac:dyDescent="0.35">
      <c r="A75" t="s">
        <v>199</v>
      </c>
      <c r="B75" s="267">
        <v>872059</v>
      </c>
      <c r="C75" t="s">
        <v>778</v>
      </c>
      <c r="D75">
        <v>1</v>
      </c>
      <c r="E75">
        <v>1</v>
      </c>
      <c r="F75">
        <v>1</v>
      </c>
      <c r="G75">
        <v>0</v>
      </c>
      <c r="I75">
        <v>7</v>
      </c>
      <c r="J75">
        <v>2</v>
      </c>
      <c r="K75">
        <v>1</v>
      </c>
      <c r="L75">
        <v>0</v>
      </c>
      <c r="M75" s="98" t="s">
        <v>845</v>
      </c>
      <c r="N75">
        <v>1</v>
      </c>
      <c r="O75">
        <v>5</v>
      </c>
      <c r="P75">
        <v>1</v>
      </c>
      <c r="Q75">
        <v>0</v>
      </c>
      <c r="S75">
        <v>1</v>
      </c>
      <c r="T75">
        <v>6</v>
      </c>
      <c r="U75">
        <v>2</v>
      </c>
      <c r="V75">
        <v>0</v>
      </c>
      <c r="X75">
        <v>-1</v>
      </c>
    </row>
    <row r="76" spans="1:29" x14ac:dyDescent="0.35">
      <c r="A76" t="s">
        <v>200</v>
      </c>
      <c r="B76" s="267">
        <v>821954</v>
      </c>
      <c r="C76" t="s">
        <v>778</v>
      </c>
      <c r="D76">
        <v>1</v>
      </c>
      <c r="E76">
        <v>1</v>
      </c>
      <c r="F76">
        <v>1</v>
      </c>
      <c r="G76">
        <v>0</v>
      </c>
      <c r="I76">
        <v>8</v>
      </c>
      <c r="J76">
        <v>2</v>
      </c>
      <c r="K76">
        <v>1</v>
      </c>
      <c r="L76">
        <v>0</v>
      </c>
      <c r="M76" s="98" t="s">
        <v>845</v>
      </c>
      <c r="N76">
        <v>1</v>
      </c>
      <c r="O76">
        <v>5</v>
      </c>
      <c r="P76">
        <v>1</v>
      </c>
      <c r="Q76">
        <v>0</v>
      </c>
      <c r="S76">
        <v>1</v>
      </c>
      <c r="T76">
        <v>6</v>
      </c>
      <c r="U76">
        <v>2</v>
      </c>
      <c r="V76">
        <v>0</v>
      </c>
      <c r="X76">
        <v>-1</v>
      </c>
    </row>
    <row r="77" spans="1:29" x14ac:dyDescent="0.35">
      <c r="A77" t="s">
        <v>201</v>
      </c>
      <c r="B77" s="267">
        <v>112414</v>
      </c>
      <c r="C77" t="s">
        <v>778</v>
      </c>
      <c r="D77">
        <v>1</v>
      </c>
      <c r="E77">
        <v>1</v>
      </c>
      <c r="F77">
        <v>1</v>
      </c>
      <c r="G77">
        <v>0</v>
      </c>
      <c r="I77">
        <v>9</v>
      </c>
      <c r="J77">
        <v>2</v>
      </c>
      <c r="K77">
        <v>1</v>
      </c>
      <c r="L77">
        <v>0</v>
      </c>
      <c r="M77" s="98" t="s">
        <v>845</v>
      </c>
      <c r="N77">
        <v>1</v>
      </c>
      <c r="O77">
        <v>5</v>
      </c>
      <c r="P77">
        <v>1</v>
      </c>
      <c r="Q77">
        <v>0</v>
      </c>
      <c r="S77">
        <v>1</v>
      </c>
      <c r="T77">
        <v>6</v>
      </c>
      <c r="U77">
        <v>2</v>
      </c>
      <c r="V77">
        <v>0</v>
      </c>
      <c r="X77">
        <v>-1</v>
      </c>
    </row>
    <row r="78" spans="1:29" x14ac:dyDescent="0.35">
      <c r="A78" t="s">
        <v>202</v>
      </c>
      <c r="B78" s="267">
        <v>2437561</v>
      </c>
      <c r="C78" t="s">
        <v>778</v>
      </c>
      <c r="D78">
        <v>1</v>
      </c>
      <c r="E78">
        <v>1</v>
      </c>
      <c r="F78">
        <v>1</v>
      </c>
      <c r="G78">
        <v>0</v>
      </c>
      <c r="I78">
        <v>10</v>
      </c>
      <c r="J78">
        <v>2</v>
      </c>
      <c r="K78">
        <v>1</v>
      </c>
      <c r="L78">
        <v>0</v>
      </c>
      <c r="M78" s="98" t="s">
        <v>845</v>
      </c>
      <c r="N78">
        <v>1</v>
      </c>
      <c r="O78">
        <v>5</v>
      </c>
      <c r="P78">
        <v>1</v>
      </c>
      <c r="Q78">
        <v>0</v>
      </c>
      <c r="S78">
        <v>1</v>
      </c>
      <c r="T78">
        <v>6</v>
      </c>
      <c r="U78">
        <v>2</v>
      </c>
      <c r="V78">
        <v>0</v>
      </c>
      <c r="X78">
        <v>-1</v>
      </c>
    </row>
    <row r="79" spans="1:29" x14ac:dyDescent="0.35">
      <c r="A79" t="s">
        <v>203</v>
      </c>
      <c r="B79" s="267">
        <v>1120361</v>
      </c>
      <c r="C79" t="s">
        <v>778</v>
      </c>
      <c r="D79">
        <v>1</v>
      </c>
      <c r="E79">
        <v>1</v>
      </c>
      <c r="F79">
        <v>1</v>
      </c>
      <c r="G79">
        <v>0</v>
      </c>
      <c r="I79">
        <v>11</v>
      </c>
      <c r="J79">
        <v>2</v>
      </c>
      <c r="K79">
        <v>1</v>
      </c>
      <c r="L79">
        <v>0</v>
      </c>
      <c r="M79" s="98" t="s">
        <v>845</v>
      </c>
      <c r="N79">
        <v>1</v>
      </c>
      <c r="O79">
        <v>5</v>
      </c>
      <c r="P79">
        <v>1</v>
      </c>
      <c r="Q79">
        <v>0</v>
      </c>
      <c r="S79">
        <v>1</v>
      </c>
      <c r="T79">
        <v>6</v>
      </c>
      <c r="U79">
        <v>2</v>
      </c>
      <c r="V79">
        <v>0</v>
      </c>
      <c r="X79">
        <v>-1</v>
      </c>
    </row>
    <row r="80" spans="1:29" x14ac:dyDescent="0.35">
      <c r="A80" t="s">
        <v>204</v>
      </c>
      <c r="B80" s="267">
        <v>13360617</v>
      </c>
      <c r="C80" t="s">
        <v>778</v>
      </c>
      <c r="D80">
        <v>1</v>
      </c>
      <c r="E80">
        <v>1</v>
      </c>
      <c r="F80">
        <v>1</v>
      </c>
      <c r="G80">
        <v>0</v>
      </c>
      <c r="I80">
        <v>12</v>
      </c>
      <c r="J80">
        <v>2</v>
      </c>
      <c r="K80">
        <v>1</v>
      </c>
      <c r="L80">
        <v>0</v>
      </c>
      <c r="M80" s="98" t="s">
        <v>845</v>
      </c>
      <c r="N80">
        <v>1</v>
      </c>
      <c r="O80">
        <v>5</v>
      </c>
      <c r="P80">
        <v>1</v>
      </c>
      <c r="Q80">
        <v>0</v>
      </c>
      <c r="S80">
        <v>1</v>
      </c>
      <c r="T80">
        <v>6</v>
      </c>
      <c r="U80">
        <v>2</v>
      </c>
      <c r="V80">
        <v>0</v>
      </c>
      <c r="X80">
        <v>-1</v>
      </c>
    </row>
    <row r="81" spans="1:43" x14ac:dyDescent="0.35">
      <c r="A81" t="s">
        <v>205</v>
      </c>
      <c r="B81" s="267">
        <v>629732</v>
      </c>
      <c r="C81" t="s">
        <v>778</v>
      </c>
      <c r="D81">
        <v>1</v>
      </c>
      <c r="E81">
        <v>1</v>
      </c>
      <c r="F81">
        <v>1</v>
      </c>
      <c r="G81">
        <v>0</v>
      </c>
      <c r="I81">
        <v>13</v>
      </c>
      <c r="J81">
        <v>2</v>
      </c>
      <c r="K81">
        <v>1</v>
      </c>
      <c r="L81">
        <v>0</v>
      </c>
      <c r="M81" s="98" t="s">
        <v>845</v>
      </c>
      <c r="N81">
        <v>1</v>
      </c>
      <c r="O81">
        <v>5</v>
      </c>
      <c r="P81">
        <v>1</v>
      </c>
      <c r="Q81">
        <v>0</v>
      </c>
      <c r="S81">
        <v>1</v>
      </c>
      <c r="T81">
        <v>6</v>
      </c>
      <c r="U81">
        <v>2</v>
      </c>
      <c r="V81">
        <v>0</v>
      </c>
      <c r="X81">
        <v>-1</v>
      </c>
      <c r="AB81"/>
      <c r="AG81"/>
      <c r="AL81"/>
      <c r="AQ81"/>
    </row>
    <row r="82" spans="1:43" x14ac:dyDescent="0.35">
      <c r="A82" t="s">
        <v>206</v>
      </c>
      <c r="B82" s="267">
        <v>112889</v>
      </c>
      <c r="C82" t="s">
        <v>778</v>
      </c>
      <c r="D82">
        <v>1</v>
      </c>
      <c r="E82">
        <v>1</v>
      </c>
      <c r="F82">
        <v>1</v>
      </c>
      <c r="G82">
        <v>0</v>
      </c>
      <c r="I82">
        <v>15</v>
      </c>
      <c r="J82">
        <v>2</v>
      </c>
      <c r="K82">
        <v>1</v>
      </c>
      <c r="L82">
        <v>0</v>
      </c>
      <c r="M82" s="98" t="s">
        <v>845</v>
      </c>
      <c r="N82">
        <v>1</v>
      </c>
      <c r="O82">
        <v>5</v>
      </c>
      <c r="P82">
        <v>1</v>
      </c>
      <c r="Q82">
        <v>0</v>
      </c>
      <c r="S82">
        <v>1</v>
      </c>
      <c r="T82">
        <v>6</v>
      </c>
      <c r="U82">
        <v>2</v>
      </c>
      <c r="V82">
        <v>0</v>
      </c>
      <c r="X82">
        <v>-1</v>
      </c>
      <c r="AB82"/>
      <c r="AG82"/>
      <c r="AL82"/>
      <c r="AQ82"/>
    </row>
    <row r="83" spans="1:43" x14ac:dyDescent="0.35">
      <c r="A83" t="s">
        <v>207</v>
      </c>
      <c r="B83" s="267">
        <v>6765395</v>
      </c>
      <c r="C83" t="s">
        <v>778</v>
      </c>
      <c r="D83">
        <v>1</v>
      </c>
      <c r="E83">
        <v>1</v>
      </c>
      <c r="F83">
        <v>1</v>
      </c>
      <c r="G83">
        <v>0</v>
      </c>
      <c r="I83">
        <v>14</v>
      </c>
      <c r="J83">
        <v>2</v>
      </c>
      <c r="K83">
        <v>1</v>
      </c>
      <c r="L83">
        <v>0</v>
      </c>
      <c r="M83" s="98" t="s">
        <v>845</v>
      </c>
      <c r="N83">
        <v>1</v>
      </c>
      <c r="O83">
        <v>5</v>
      </c>
      <c r="P83">
        <v>1</v>
      </c>
      <c r="Q83">
        <v>0</v>
      </c>
      <c r="S83">
        <v>1</v>
      </c>
      <c r="T83">
        <v>6</v>
      </c>
      <c r="U83">
        <v>2</v>
      </c>
      <c r="V83">
        <v>0</v>
      </c>
      <c r="X83">
        <v>-1</v>
      </c>
      <c r="AB83"/>
      <c r="AG83"/>
      <c r="AL83"/>
      <c r="AQ83"/>
    </row>
    <row r="84" spans="1:43" x14ac:dyDescent="0.35">
      <c r="A84" t="s">
        <v>208</v>
      </c>
      <c r="B84" s="267">
        <v>18435455</v>
      </c>
      <c r="C84" t="s">
        <v>778</v>
      </c>
      <c r="D84">
        <v>1</v>
      </c>
      <c r="E84">
        <v>1</v>
      </c>
      <c r="F84">
        <v>1</v>
      </c>
      <c r="G84">
        <v>0</v>
      </c>
      <c r="I84">
        <v>16</v>
      </c>
      <c r="J84">
        <v>2</v>
      </c>
      <c r="K84">
        <v>1</v>
      </c>
      <c r="L84">
        <v>0</v>
      </c>
      <c r="M84" s="98" t="s">
        <v>845</v>
      </c>
      <c r="N84">
        <v>1</v>
      </c>
      <c r="O84">
        <v>5</v>
      </c>
      <c r="P84">
        <v>1</v>
      </c>
      <c r="Q84">
        <v>0</v>
      </c>
      <c r="S84">
        <v>1</v>
      </c>
      <c r="T84">
        <v>6</v>
      </c>
      <c r="U84">
        <v>2</v>
      </c>
      <c r="V84">
        <v>0</v>
      </c>
      <c r="X84">
        <v>-1</v>
      </c>
      <c r="AB84"/>
      <c r="AG84"/>
      <c r="AL84"/>
      <c r="AQ84"/>
    </row>
    <row r="85" spans="1:43" x14ac:dyDescent="0.35">
      <c r="A85" t="s">
        <v>209</v>
      </c>
      <c r="B85" s="267">
        <v>3452071</v>
      </c>
      <c r="C85" t="s">
        <v>778</v>
      </c>
      <c r="D85">
        <v>1</v>
      </c>
      <c r="E85">
        <v>1</v>
      </c>
      <c r="F85">
        <v>1</v>
      </c>
      <c r="G85">
        <v>0</v>
      </c>
      <c r="I85">
        <v>17</v>
      </c>
      <c r="J85">
        <v>2</v>
      </c>
      <c r="K85">
        <v>1</v>
      </c>
      <c r="L85">
        <v>0</v>
      </c>
      <c r="M85" s="98" t="s">
        <v>845</v>
      </c>
      <c r="N85">
        <v>1</v>
      </c>
      <c r="O85">
        <v>5</v>
      </c>
      <c r="P85">
        <v>1</v>
      </c>
      <c r="Q85">
        <v>0</v>
      </c>
      <c r="S85">
        <v>1</v>
      </c>
      <c r="T85">
        <v>6</v>
      </c>
      <c r="U85">
        <v>2</v>
      </c>
      <c r="V85">
        <v>0</v>
      </c>
      <c r="X85">
        <v>-1</v>
      </c>
      <c r="AB85"/>
      <c r="AG85"/>
      <c r="AL85"/>
      <c r="AQ85"/>
    </row>
    <row r="86" spans="1:43" x14ac:dyDescent="0.35">
      <c r="A86" t="s">
        <v>210</v>
      </c>
      <c r="B86" s="267">
        <v>1599673</v>
      </c>
      <c r="C86" t="s">
        <v>778</v>
      </c>
      <c r="D86">
        <v>1</v>
      </c>
      <c r="E86">
        <v>1</v>
      </c>
      <c r="F86">
        <v>1</v>
      </c>
      <c r="G86">
        <v>0</v>
      </c>
      <c r="I86">
        <v>19</v>
      </c>
      <c r="J86">
        <v>2</v>
      </c>
      <c r="K86">
        <v>1</v>
      </c>
      <c r="L86">
        <v>0</v>
      </c>
      <c r="M86" s="98" t="s">
        <v>845</v>
      </c>
      <c r="N86">
        <v>1</v>
      </c>
      <c r="O86">
        <v>5</v>
      </c>
      <c r="P86">
        <v>1</v>
      </c>
      <c r="Q86">
        <v>0</v>
      </c>
      <c r="S86">
        <v>1</v>
      </c>
      <c r="T86">
        <v>6</v>
      </c>
      <c r="U86">
        <v>2</v>
      </c>
      <c r="V86">
        <v>0</v>
      </c>
      <c r="X86">
        <v>-1</v>
      </c>
      <c r="AB86"/>
      <c r="AG86"/>
      <c r="AL86"/>
      <c r="AQ86"/>
    </row>
    <row r="87" spans="1:43" x14ac:dyDescent="0.35">
      <c r="A87" t="s">
        <v>211</v>
      </c>
      <c r="B87" s="267">
        <v>10192322</v>
      </c>
      <c r="C87" t="s">
        <v>778</v>
      </c>
      <c r="D87">
        <v>1</v>
      </c>
      <c r="E87">
        <v>1</v>
      </c>
      <c r="F87">
        <v>1</v>
      </c>
      <c r="G87">
        <v>0</v>
      </c>
      <c r="I87">
        <v>21</v>
      </c>
      <c r="J87">
        <v>2</v>
      </c>
      <c r="K87">
        <v>1</v>
      </c>
      <c r="L87">
        <v>0</v>
      </c>
      <c r="M87" s="98" t="s">
        <v>845</v>
      </c>
      <c r="N87">
        <v>1</v>
      </c>
      <c r="O87">
        <v>5</v>
      </c>
      <c r="P87">
        <v>1</v>
      </c>
      <c r="Q87">
        <v>0</v>
      </c>
      <c r="S87">
        <v>1</v>
      </c>
      <c r="T87">
        <v>6</v>
      </c>
      <c r="U87">
        <v>2</v>
      </c>
      <c r="V87">
        <v>0</v>
      </c>
      <c r="X87">
        <v>-1</v>
      </c>
      <c r="AB87"/>
      <c r="AG87"/>
      <c r="AL87"/>
      <c r="AQ87"/>
    </row>
    <row r="88" spans="1:43" x14ac:dyDescent="0.35">
      <c r="A88" t="s">
        <v>212</v>
      </c>
      <c r="B88" s="267">
        <v>18835331</v>
      </c>
      <c r="C88" t="s">
        <v>778</v>
      </c>
      <c r="D88">
        <v>1</v>
      </c>
      <c r="E88">
        <v>1</v>
      </c>
      <c r="F88">
        <v>1</v>
      </c>
      <c r="G88">
        <v>0</v>
      </c>
      <c r="I88">
        <v>23</v>
      </c>
      <c r="J88">
        <v>2</v>
      </c>
      <c r="K88">
        <v>1</v>
      </c>
      <c r="L88">
        <v>0</v>
      </c>
      <c r="M88" s="98" t="s">
        <v>845</v>
      </c>
      <c r="N88">
        <v>1</v>
      </c>
      <c r="O88">
        <v>5</v>
      </c>
      <c r="P88">
        <v>1</v>
      </c>
      <c r="Q88">
        <v>0</v>
      </c>
      <c r="S88">
        <v>1</v>
      </c>
      <c r="T88">
        <v>6</v>
      </c>
      <c r="U88">
        <v>2</v>
      </c>
      <c r="V88">
        <v>0</v>
      </c>
      <c r="X88">
        <v>-1</v>
      </c>
      <c r="AB88"/>
      <c r="AG88"/>
      <c r="AL88"/>
      <c r="AQ88"/>
    </row>
    <row r="89" spans="1:43" x14ac:dyDescent="0.35">
      <c r="A89" t="s">
        <v>213</v>
      </c>
      <c r="B89" s="267">
        <v>18835342</v>
      </c>
      <c r="C89" t="s">
        <v>778</v>
      </c>
      <c r="D89">
        <v>1</v>
      </c>
      <c r="E89">
        <v>1</v>
      </c>
      <c r="F89">
        <v>1</v>
      </c>
      <c r="G89">
        <v>0</v>
      </c>
      <c r="I89">
        <v>25</v>
      </c>
      <c r="J89">
        <v>2</v>
      </c>
      <c r="K89">
        <v>1</v>
      </c>
      <c r="L89">
        <v>0</v>
      </c>
      <c r="M89" s="98" t="s">
        <v>845</v>
      </c>
      <c r="N89">
        <v>1</v>
      </c>
      <c r="O89">
        <v>5</v>
      </c>
      <c r="P89">
        <v>1</v>
      </c>
      <c r="Q89">
        <v>0</v>
      </c>
      <c r="S89">
        <v>1</v>
      </c>
      <c r="T89">
        <v>6</v>
      </c>
      <c r="U89">
        <v>2</v>
      </c>
      <c r="V89">
        <v>0</v>
      </c>
      <c r="X89">
        <v>-1</v>
      </c>
      <c r="AB89"/>
      <c r="AG89"/>
      <c r="AL89"/>
      <c r="AQ89"/>
    </row>
    <row r="90" spans="1:43" x14ac:dyDescent="0.35">
      <c r="A90" t="s">
        <v>847</v>
      </c>
      <c r="B90" s="267">
        <v>646048</v>
      </c>
      <c r="C90" t="s">
        <v>778</v>
      </c>
      <c r="D90">
        <v>2</v>
      </c>
      <c r="E90">
        <v>1</v>
      </c>
      <c r="F90">
        <v>1</v>
      </c>
      <c r="G90">
        <v>0</v>
      </c>
      <c r="I90">
        <v>1</v>
      </c>
      <c r="J90">
        <v>2</v>
      </c>
      <c r="K90">
        <v>1</v>
      </c>
      <c r="L90">
        <v>0</v>
      </c>
      <c r="N90">
        <v>2</v>
      </c>
      <c r="O90">
        <v>6</v>
      </c>
      <c r="P90">
        <v>2</v>
      </c>
      <c r="Q90">
        <v>0</v>
      </c>
      <c r="S90">
        <v>-1</v>
      </c>
      <c r="AB90"/>
      <c r="AG90"/>
      <c r="AL90"/>
      <c r="AQ90"/>
    </row>
    <row r="91" spans="1:43" x14ac:dyDescent="0.35">
      <c r="A91" t="s">
        <v>848</v>
      </c>
      <c r="B91" s="267">
        <v>4050457</v>
      </c>
      <c r="C91" t="s">
        <v>778</v>
      </c>
      <c r="D91">
        <v>2</v>
      </c>
      <c r="E91">
        <v>1</v>
      </c>
      <c r="F91">
        <v>1</v>
      </c>
      <c r="G91">
        <v>0</v>
      </c>
      <c r="I91">
        <v>2</v>
      </c>
      <c r="J91">
        <v>2</v>
      </c>
      <c r="K91">
        <v>1</v>
      </c>
      <c r="L91">
        <v>0</v>
      </c>
      <c r="N91">
        <v>2</v>
      </c>
      <c r="O91">
        <v>6</v>
      </c>
      <c r="P91">
        <v>2</v>
      </c>
      <c r="Q91">
        <v>0</v>
      </c>
      <c r="S91">
        <v>-1</v>
      </c>
      <c r="AB91"/>
      <c r="AG91"/>
      <c r="AL91"/>
      <c r="AQ91"/>
    </row>
    <row r="92" spans="1:43" x14ac:dyDescent="0.35">
      <c r="A92" t="s">
        <v>849</v>
      </c>
      <c r="B92" s="267">
        <v>14686136</v>
      </c>
      <c r="C92" t="s">
        <v>778</v>
      </c>
      <c r="D92">
        <v>2</v>
      </c>
      <c r="E92">
        <v>1</v>
      </c>
      <c r="F92">
        <v>1</v>
      </c>
      <c r="G92">
        <v>0</v>
      </c>
      <c r="I92">
        <v>3</v>
      </c>
      <c r="J92">
        <v>2</v>
      </c>
      <c r="K92">
        <v>1</v>
      </c>
      <c r="L92">
        <v>0</v>
      </c>
      <c r="N92">
        <v>2</v>
      </c>
      <c r="O92">
        <v>6</v>
      </c>
      <c r="P92">
        <v>2</v>
      </c>
      <c r="Q92">
        <v>0</v>
      </c>
      <c r="S92">
        <v>-1</v>
      </c>
      <c r="AB92"/>
      <c r="AG92"/>
      <c r="AL92"/>
      <c r="AQ92"/>
    </row>
    <row r="93" spans="1:43" x14ac:dyDescent="0.35">
      <c r="A93" t="s">
        <v>850</v>
      </c>
      <c r="B93" s="267">
        <v>13389429</v>
      </c>
      <c r="C93" t="s">
        <v>778</v>
      </c>
      <c r="D93">
        <v>2</v>
      </c>
      <c r="E93">
        <v>1</v>
      </c>
      <c r="F93">
        <v>1</v>
      </c>
      <c r="G93">
        <v>0</v>
      </c>
      <c r="I93">
        <v>4</v>
      </c>
      <c r="J93">
        <v>2</v>
      </c>
      <c r="K93">
        <v>1</v>
      </c>
      <c r="L93">
        <v>0</v>
      </c>
      <c r="N93">
        <v>2</v>
      </c>
      <c r="O93">
        <v>6</v>
      </c>
      <c r="P93">
        <v>2</v>
      </c>
      <c r="Q93">
        <v>0</v>
      </c>
      <c r="S93">
        <v>-1</v>
      </c>
      <c r="AB93"/>
      <c r="AG93"/>
      <c r="AL93"/>
      <c r="AQ93"/>
    </row>
    <row r="94" spans="1:43" x14ac:dyDescent="0.35">
      <c r="A94" t="s">
        <v>851</v>
      </c>
      <c r="B94" s="267">
        <v>6434782</v>
      </c>
      <c r="C94" t="s">
        <v>778</v>
      </c>
      <c r="D94">
        <v>2</v>
      </c>
      <c r="E94">
        <v>1</v>
      </c>
      <c r="F94">
        <v>1</v>
      </c>
      <c r="G94">
        <v>0</v>
      </c>
      <c r="I94">
        <v>5</v>
      </c>
      <c r="J94">
        <v>2</v>
      </c>
      <c r="K94">
        <v>1</v>
      </c>
      <c r="L94">
        <v>0</v>
      </c>
      <c r="N94">
        <v>2</v>
      </c>
      <c r="O94">
        <v>6</v>
      </c>
      <c r="P94">
        <v>2</v>
      </c>
      <c r="Q94">
        <v>0</v>
      </c>
      <c r="S94">
        <v>-1</v>
      </c>
      <c r="AB94"/>
      <c r="AG94"/>
      <c r="AL94"/>
      <c r="AQ94"/>
    </row>
    <row r="95" spans="1:43" x14ac:dyDescent="0.35">
      <c r="A95" t="s">
        <v>852</v>
      </c>
      <c r="B95" s="267">
        <v>20063972</v>
      </c>
      <c r="C95" t="s">
        <v>778</v>
      </c>
      <c r="D95">
        <v>2</v>
      </c>
      <c r="E95">
        <v>1</v>
      </c>
      <c r="F95">
        <v>1</v>
      </c>
      <c r="G95">
        <v>0</v>
      </c>
      <c r="I95">
        <v>6</v>
      </c>
      <c r="J95">
        <v>2</v>
      </c>
      <c r="K95">
        <v>1</v>
      </c>
      <c r="L95">
        <v>0</v>
      </c>
      <c r="N95">
        <v>2</v>
      </c>
      <c r="O95">
        <v>6</v>
      </c>
      <c r="P95">
        <v>2</v>
      </c>
      <c r="Q95">
        <v>0</v>
      </c>
      <c r="S95">
        <v>-1</v>
      </c>
      <c r="AB95"/>
      <c r="AG95"/>
      <c r="AL95"/>
      <c r="AQ95"/>
    </row>
    <row r="96" spans="1:43" x14ac:dyDescent="0.35">
      <c r="A96" t="s">
        <v>853</v>
      </c>
      <c r="B96" s="267">
        <v>7206135</v>
      </c>
      <c r="C96" t="s">
        <v>778</v>
      </c>
      <c r="D96">
        <v>2</v>
      </c>
      <c r="E96">
        <v>1</v>
      </c>
      <c r="F96">
        <v>1</v>
      </c>
      <c r="G96">
        <v>0</v>
      </c>
      <c r="I96">
        <v>8</v>
      </c>
      <c r="J96">
        <v>2</v>
      </c>
      <c r="K96">
        <v>1</v>
      </c>
      <c r="L96">
        <v>0</v>
      </c>
      <c r="N96">
        <v>2</v>
      </c>
      <c r="O96">
        <v>6</v>
      </c>
      <c r="P96">
        <v>2</v>
      </c>
      <c r="Q96">
        <v>0</v>
      </c>
      <c r="S96">
        <v>-1</v>
      </c>
      <c r="AB96"/>
      <c r="AG96"/>
      <c r="AL96"/>
      <c r="AQ96"/>
    </row>
    <row r="97" spans="1:43" ht="15.5" x14ac:dyDescent="0.35">
      <c r="A97" t="s">
        <v>283</v>
      </c>
      <c r="B97" s="267">
        <v>71238</v>
      </c>
      <c r="C97" s="273" t="s">
        <v>778</v>
      </c>
      <c r="D97">
        <v>1</v>
      </c>
      <c r="E97">
        <v>1</v>
      </c>
      <c r="F97">
        <v>1</v>
      </c>
      <c r="G97">
        <v>0</v>
      </c>
      <c r="I97">
        <v>2</v>
      </c>
      <c r="J97">
        <v>2</v>
      </c>
      <c r="K97">
        <v>1</v>
      </c>
      <c r="L97">
        <v>0</v>
      </c>
      <c r="N97">
        <v>1</v>
      </c>
      <c r="O97">
        <v>14</v>
      </c>
      <c r="P97">
        <v>1</v>
      </c>
      <c r="Q97">
        <v>0</v>
      </c>
      <c r="S97">
        <v>-1</v>
      </c>
      <c r="W97"/>
      <c r="AB97"/>
      <c r="AG97"/>
      <c r="AL97"/>
      <c r="AQ97"/>
    </row>
    <row r="98" spans="1:43" ht="15.5" x14ac:dyDescent="0.35">
      <c r="A98" t="s">
        <v>284</v>
      </c>
      <c r="B98" s="267">
        <v>71363</v>
      </c>
      <c r="C98" s="273" t="s">
        <v>778</v>
      </c>
      <c r="D98">
        <v>1</v>
      </c>
      <c r="E98">
        <v>1</v>
      </c>
      <c r="F98">
        <v>1</v>
      </c>
      <c r="G98">
        <v>0</v>
      </c>
      <c r="I98">
        <v>3</v>
      </c>
      <c r="J98">
        <v>2</v>
      </c>
      <c r="K98">
        <v>1</v>
      </c>
      <c r="L98">
        <v>0</v>
      </c>
      <c r="N98">
        <v>1</v>
      </c>
      <c r="O98">
        <v>14</v>
      </c>
      <c r="P98">
        <v>1</v>
      </c>
      <c r="Q98">
        <v>0</v>
      </c>
      <c r="S98">
        <v>-1</v>
      </c>
      <c r="W98"/>
      <c r="AB98"/>
      <c r="AG98"/>
      <c r="AL98"/>
      <c r="AQ98"/>
    </row>
    <row r="99" spans="1:43" ht="15.5" x14ac:dyDescent="0.35">
      <c r="A99" t="s">
        <v>285</v>
      </c>
      <c r="B99" s="267">
        <v>71410</v>
      </c>
      <c r="C99" s="273" t="s">
        <v>778</v>
      </c>
      <c r="D99">
        <v>1</v>
      </c>
      <c r="E99">
        <v>1</v>
      </c>
      <c r="F99">
        <v>1</v>
      </c>
      <c r="G99">
        <v>0</v>
      </c>
      <c r="I99">
        <v>4</v>
      </c>
      <c r="J99">
        <v>2</v>
      </c>
      <c r="K99">
        <v>1</v>
      </c>
      <c r="L99">
        <v>0</v>
      </c>
      <c r="N99">
        <v>1</v>
      </c>
      <c r="O99">
        <v>14</v>
      </c>
      <c r="P99">
        <v>1</v>
      </c>
      <c r="Q99">
        <v>0</v>
      </c>
      <c r="S99">
        <v>-1</v>
      </c>
      <c r="W99"/>
      <c r="AB99"/>
      <c r="AG99"/>
      <c r="AL99"/>
      <c r="AQ99"/>
    </row>
    <row r="100" spans="1:43" ht="15.5" x14ac:dyDescent="0.35">
      <c r="A100" t="s">
        <v>286</v>
      </c>
      <c r="B100" s="267">
        <v>111273</v>
      </c>
      <c r="C100" s="273" t="s">
        <v>778</v>
      </c>
      <c r="D100">
        <v>1</v>
      </c>
      <c r="E100">
        <v>1</v>
      </c>
      <c r="F100">
        <v>1</v>
      </c>
      <c r="G100">
        <v>0</v>
      </c>
      <c r="I100">
        <v>5</v>
      </c>
      <c r="J100">
        <v>2</v>
      </c>
      <c r="K100">
        <v>1</v>
      </c>
      <c r="L100">
        <v>0</v>
      </c>
      <c r="N100">
        <v>1</v>
      </c>
      <c r="O100">
        <v>14</v>
      </c>
      <c r="P100">
        <v>1</v>
      </c>
      <c r="Q100">
        <v>0</v>
      </c>
      <c r="S100">
        <v>-1</v>
      </c>
      <c r="W100"/>
      <c r="AB100"/>
      <c r="AG100"/>
      <c r="AL100"/>
      <c r="AQ100"/>
    </row>
    <row r="101" spans="1:43" ht="15.5" x14ac:dyDescent="0.35">
      <c r="A101" t="s">
        <v>287</v>
      </c>
      <c r="B101" s="267">
        <v>111706</v>
      </c>
      <c r="C101" s="273" t="s">
        <v>778</v>
      </c>
      <c r="D101">
        <v>1</v>
      </c>
      <c r="E101">
        <v>1</v>
      </c>
      <c r="F101">
        <v>1</v>
      </c>
      <c r="G101">
        <v>0</v>
      </c>
      <c r="I101">
        <v>6</v>
      </c>
      <c r="J101">
        <v>2</v>
      </c>
      <c r="K101">
        <v>1</v>
      </c>
      <c r="L101">
        <v>0</v>
      </c>
      <c r="N101">
        <v>1</v>
      </c>
      <c r="O101">
        <v>14</v>
      </c>
      <c r="P101">
        <v>1</v>
      </c>
      <c r="Q101">
        <v>0</v>
      </c>
      <c r="S101">
        <v>-1</v>
      </c>
      <c r="W101"/>
      <c r="AB101"/>
      <c r="AG101"/>
      <c r="AL101"/>
      <c r="AQ101"/>
    </row>
    <row r="102" spans="1:43" ht="15.5" x14ac:dyDescent="0.35">
      <c r="A102" t="s">
        <v>288</v>
      </c>
      <c r="B102" s="267">
        <v>111875</v>
      </c>
      <c r="C102" s="273" t="s">
        <v>778</v>
      </c>
      <c r="D102">
        <v>1</v>
      </c>
      <c r="E102">
        <v>1</v>
      </c>
      <c r="F102">
        <v>1</v>
      </c>
      <c r="G102">
        <v>0</v>
      </c>
      <c r="I102">
        <v>7</v>
      </c>
      <c r="J102">
        <v>2</v>
      </c>
      <c r="K102">
        <v>1</v>
      </c>
      <c r="L102">
        <v>0</v>
      </c>
      <c r="N102">
        <v>1</v>
      </c>
      <c r="O102">
        <v>14</v>
      </c>
      <c r="P102">
        <v>1</v>
      </c>
      <c r="Q102">
        <v>0</v>
      </c>
      <c r="S102">
        <v>-1</v>
      </c>
      <c r="W102"/>
      <c r="AB102"/>
      <c r="AG102"/>
      <c r="AL102"/>
      <c r="AQ102"/>
    </row>
    <row r="103" spans="1:43" ht="15.5" x14ac:dyDescent="0.35">
      <c r="A103" t="s">
        <v>289</v>
      </c>
      <c r="B103" s="267">
        <v>143088</v>
      </c>
      <c r="C103" s="273" t="s">
        <v>778</v>
      </c>
      <c r="D103">
        <v>1</v>
      </c>
      <c r="E103">
        <v>1</v>
      </c>
      <c r="F103">
        <v>1</v>
      </c>
      <c r="G103">
        <v>0</v>
      </c>
      <c r="I103">
        <v>8</v>
      </c>
      <c r="J103">
        <v>2</v>
      </c>
      <c r="K103">
        <v>1</v>
      </c>
      <c r="L103">
        <v>0</v>
      </c>
      <c r="N103">
        <v>1</v>
      </c>
      <c r="O103">
        <v>14</v>
      </c>
      <c r="P103">
        <v>1</v>
      </c>
      <c r="Q103">
        <v>0</v>
      </c>
      <c r="S103">
        <v>-1</v>
      </c>
      <c r="W103"/>
      <c r="AB103"/>
      <c r="AG103"/>
      <c r="AL103"/>
      <c r="AQ103"/>
    </row>
    <row r="104" spans="1:43" ht="15.5" x14ac:dyDescent="0.35">
      <c r="A104" t="s">
        <v>290</v>
      </c>
      <c r="B104" s="267">
        <v>112301</v>
      </c>
      <c r="C104" s="273" t="s">
        <v>778</v>
      </c>
      <c r="D104">
        <v>1</v>
      </c>
      <c r="E104">
        <v>1</v>
      </c>
      <c r="F104">
        <v>1</v>
      </c>
      <c r="G104">
        <v>0</v>
      </c>
      <c r="I104">
        <v>9</v>
      </c>
      <c r="J104">
        <v>2</v>
      </c>
      <c r="K104">
        <v>1</v>
      </c>
      <c r="L104">
        <v>0</v>
      </c>
      <c r="N104">
        <v>1</v>
      </c>
      <c r="O104">
        <v>14</v>
      </c>
      <c r="P104">
        <v>1</v>
      </c>
      <c r="Q104">
        <v>0</v>
      </c>
      <c r="S104">
        <v>-1</v>
      </c>
      <c r="W104"/>
      <c r="AB104"/>
      <c r="AG104"/>
      <c r="AL104"/>
      <c r="AQ104"/>
    </row>
    <row r="105" spans="1:43" ht="15.5" x14ac:dyDescent="0.35">
      <c r="A105" t="s">
        <v>291</v>
      </c>
      <c r="B105" s="267">
        <v>112425</v>
      </c>
      <c r="C105" s="273" t="s">
        <v>778</v>
      </c>
      <c r="D105">
        <v>1</v>
      </c>
      <c r="E105">
        <v>1</v>
      </c>
      <c r="F105">
        <v>1</v>
      </c>
      <c r="G105">
        <v>0</v>
      </c>
      <c r="I105">
        <v>10</v>
      </c>
      <c r="J105">
        <v>2</v>
      </c>
      <c r="K105">
        <v>1</v>
      </c>
      <c r="L105">
        <v>0</v>
      </c>
      <c r="N105">
        <v>1</v>
      </c>
      <c r="O105">
        <v>14</v>
      </c>
      <c r="P105">
        <v>1</v>
      </c>
      <c r="Q105">
        <v>0</v>
      </c>
      <c r="S105">
        <v>-1</v>
      </c>
      <c r="W105"/>
      <c r="AB105"/>
      <c r="AG105"/>
      <c r="AL105"/>
      <c r="AQ105"/>
    </row>
    <row r="106" spans="1:43" ht="15.5" x14ac:dyDescent="0.35">
      <c r="A106" t="s">
        <v>292</v>
      </c>
      <c r="B106" s="267">
        <v>112538</v>
      </c>
      <c r="C106" s="273" t="s">
        <v>778</v>
      </c>
      <c r="D106">
        <v>1</v>
      </c>
      <c r="E106">
        <v>1</v>
      </c>
      <c r="F106">
        <v>1</v>
      </c>
      <c r="G106">
        <v>0</v>
      </c>
      <c r="I106">
        <v>11</v>
      </c>
      <c r="J106">
        <v>2</v>
      </c>
      <c r="K106">
        <v>1</v>
      </c>
      <c r="L106">
        <v>0</v>
      </c>
      <c r="N106">
        <v>1</v>
      </c>
      <c r="O106">
        <v>14</v>
      </c>
      <c r="P106">
        <v>1</v>
      </c>
      <c r="Q106">
        <v>0</v>
      </c>
      <c r="S106">
        <v>-1</v>
      </c>
      <c r="W106"/>
      <c r="AB106"/>
      <c r="AG106"/>
      <c r="AL106"/>
      <c r="AQ106"/>
    </row>
    <row r="107" spans="1:43" ht="15.5" x14ac:dyDescent="0.35">
      <c r="A107" t="s">
        <v>293</v>
      </c>
      <c r="B107" s="267">
        <v>112709</v>
      </c>
      <c r="C107" s="273" t="s">
        <v>778</v>
      </c>
      <c r="D107">
        <v>1</v>
      </c>
      <c r="E107">
        <v>1</v>
      </c>
      <c r="F107">
        <v>1</v>
      </c>
      <c r="G107">
        <v>0</v>
      </c>
      <c r="I107">
        <v>12</v>
      </c>
      <c r="J107">
        <v>2</v>
      </c>
      <c r="K107">
        <v>1</v>
      </c>
      <c r="L107">
        <v>0</v>
      </c>
      <c r="N107">
        <v>1</v>
      </c>
      <c r="O107">
        <v>14</v>
      </c>
      <c r="P107">
        <v>1</v>
      </c>
      <c r="Q107">
        <v>0</v>
      </c>
      <c r="S107">
        <v>-1</v>
      </c>
      <c r="W107"/>
      <c r="AB107"/>
      <c r="AG107"/>
      <c r="AL107"/>
      <c r="AQ107"/>
    </row>
    <row r="108" spans="1:43" ht="15.5" x14ac:dyDescent="0.35">
      <c r="A108" t="s">
        <v>294</v>
      </c>
      <c r="B108" s="267">
        <v>112721</v>
      </c>
      <c r="C108" s="273" t="s">
        <v>778</v>
      </c>
      <c r="D108">
        <v>1</v>
      </c>
      <c r="E108">
        <v>1</v>
      </c>
      <c r="F108">
        <v>1</v>
      </c>
      <c r="G108">
        <v>0</v>
      </c>
      <c r="I108">
        <v>13</v>
      </c>
      <c r="J108">
        <v>2</v>
      </c>
      <c r="K108">
        <v>1</v>
      </c>
      <c r="L108">
        <v>0</v>
      </c>
      <c r="N108">
        <v>1</v>
      </c>
      <c r="O108">
        <v>14</v>
      </c>
      <c r="P108">
        <v>1</v>
      </c>
      <c r="Q108">
        <v>0</v>
      </c>
      <c r="S108">
        <v>-1</v>
      </c>
      <c r="W108"/>
      <c r="AB108"/>
      <c r="AG108"/>
      <c r="AL108"/>
      <c r="AQ108"/>
    </row>
    <row r="109" spans="1:43" ht="15.5" x14ac:dyDescent="0.35">
      <c r="A109" t="s">
        <v>295</v>
      </c>
      <c r="B109" s="267">
        <v>629765</v>
      </c>
      <c r="C109" s="273" t="s">
        <v>778</v>
      </c>
      <c r="D109">
        <v>1</v>
      </c>
      <c r="E109">
        <v>1</v>
      </c>
      <c r="F109">
        <v>1</v>
      </c>
      <c r="G109">
        <v>0</v>
      </c>
      <c r="I109">
        <v>14</v>
      </c>
      <c r="J109">
        <v>2</v>
      </c>
      <c r="K109">
        <v>1</v>
      </c>
      <c r="L109">
        <v>0</v>
      </c>
      <c r="N109">
        <v>1</v>
      </c>
      <c r="O109">
        <v>14</v>
      </c>
      <c r="P109">
        <v>1</v>
      </c>
      <c r="Q109">
        <v>0</v>
      </c>
      <c r="S109">
        <v>-1</v>
      </c>
      <c r="W109"/>
      <c r="AB109"/>
      <c r="AG109"/>
      <c r="AL109"/>
      <c r="AQ109"/>
    </row>
    <row r="110" spans="1:43" ht="15.5" x14ac:dyDescent="0.35">
      <c r="A110" t="s">
        <v>296</v>
      </c>
      <c r="B110" s="267">
        <v>36653824</v>
      </c>
      <c r="C110" s="273" t="s">
        <v>778</v>
      </c>
      <c r="D110">
        <v>1</v>
      </c>
      <c r="E110">
        <v>1</v>
      </c>
      <c r="F110">
        <v>1</v>
      </c>
      <c r="G110">
        <v>0</v>
      </c>
      <c r="I110">
        <v>15</v>
      </c>
      <c r="J110">
        <v>2</v>
      </c>
      <c r="K110">
        <v>1</v>
      </c>
      <c r="L110">
        <v>0</v>
      </c>
      <c r="N110">
        <v>1</v>
      </c>
      <c r="O110">
        <v>14</v>
      </c>
      <c r="P110">
        <v>1</v>
      </c>
      <c r="Q110">
        <v>0</v>
      </c>
      <c r="S110">
        <v>-1</v>
      </c>
      <c r="W110"/>
      <c r="AB110"/>
      <c r="AG110"/>
      <c r="AL110"/>
      <c r="AQ110"/>
    </row>
    <row r="111" spans="1:43" ht="15.5" x14ac:dyDescent="0.35">
      <c r="A111" t="s">
        <v>297</v>
      </c>
      <c r="B111" s="267">
        <v>1454859</v>
      </c>
      <c r="C111" s="273" t="s">
        <v>778</v>
      </c>
      <c r="D111">
        <v>1</v>
      </c>
      <c r="E111">
        <v>1</v>
      </c>
      <c r="F111">
        <v>1</v>
      </c>
      <c r="G111">
        <v>0</v>
      </c>
      <c r="I111">
        <v>16</v>
      </c>
      <c r="J111">
        <v>2</v>
      </c>
      <c r="K111">
        <v>1</v>
      </c>
      <c r="L111">
        <v>0</v>
      </c>
      <c r="N111">
        <v>1</v>
      </c>
      <c r="O111">
        <v>14</v>
      </c>
      <c r="P111">
        <v>1</v>
      </c>
      <c r="Q111">
        <v>0</v>
      </c>
      <c r="S111">
        <v>-1</v>
      </c>
      <c r="W111"/>
      <c r="AB111"/>
      <c r="AG111"/>
      <c r="AL111"/>
      <c r="AQ111"/>
    </row>
    <row r="112" spans="1:43" ht="15.5" x14ac:dyDescent="0.35">
      <c r="A112" t="s">
        <v>298</v>
      </c>
      <c r="B112" s="267">
        <v>112925</v>
      </c>
      <c r="C112" s="273" t="s">
        <v>778</v>
      </c>
      <c r="D112">
        <v>1</v>
      </c>
      <c r="E112">
        <v>1</v>
      </c>
      <c r="F112">
        <v>1</v>
      </c>
      <c r="G112">
        <v>0</v>
      </c>
      <c r="I112">
        <v>17</v>
      </c>
      <c r="J112">
        <v>2</v>
      </c>
      <c r="K112">
        <v>1</v>
      </c>
      <c r="L112">
        <v>0</v>
      </c>
      <c r="N112">
        <v>1</v>
      </c>
      <c r="O112">
        <v>14</v>
      </c>
      <c r="P112">
        <v>1</v>
      </c>
      <c r="Q112">
        <v>0</v>
      </c>
      <c r="S112">
        <v>-1</v>
      </c>
      <c r="W112"/>
      <c r="AB112"/>
      <c r="AG112"/>
      <c r="AL112"/>
      <c r="AQ112"/>
    </row>
    <row r="113" spans="1:43" ht="15.5" x14ac:dyDescent="0.35">
      <c r="A113" t="s">
        <v>300</v>
      </c>
      <c r="B113" s="267">
        <v>1454848</v>
      </c>
      <c r="C113" s="273" t="s">
        <v>778</v>
      </c>
      <c r="D113">
        <v>1</v>
      </c>
      <c r="E113">
        <v>1</v>
      </c>
      <c r="F113">
        <v>1</v>
      </c>
      <c r="G113">
        <v>0</v>
      </c>
      <c r="I113">
        <v>18</v>
      </c>
      <c r="J113">
        <v>2</v>
      </c>
      <c r="K113">
        <v>1</v>
      </c>
      <c r="L113">
        <v>0</v>
      </c>
      <c r="N113">
        <v>1</v>
      </c>
      <c r="O113">
        <v>14</v>
      </c>
      <c r="P113">
        <v>1</v>
      </c>
      <c r="Q113">
        <v>0</v>
      </c>
      <c r="S113">
        <v>-1</v>
      </c>
      <c r="AG113"/>
      <c r="AL113"/>
      <c r="AQ113"/>
    </row>
    <row r="114" spans="1:43" ht="15.5" x14ac:dyDescent="0.35">
      <c r="A114" t="s">
        <v>301</v>
      </c>
      <c r="B114" s="267">
        <v>661198</v>
      </c>
      <c r="C114" s="273" t="s">
        <v>778</v>
      </c>
      <c r="D114">
        <v>1</v>
      </c>
      <c r="E114">
        <v>1</v>
      </c>
      <c r="F114">
        <v>1</v>
      </c>
      <c r="G114">
        <v>0</v>
      </c>
      <c r="I114">
        <v>21</v>
      </c>
      <c r="J114">
        <v>2</v>
      </c>
      <c r="K114">
        <v>1</v>
      </c>
      <c r="L114">
        <v>0</v>
      </c>
      <c r="N114">
        <v>1</v>
      </c>
      <c r="O114">
        <v>14</v>
      </c>
      <c r="P114">
        <v>1</v>
      </c>
      <c r="Q114">
        <v>0</v>
      </c>
      <c r="S114">
        <v>-1</v>
      </c>
      <c r="AG114"/>
      <c r="AL114"/>
      <c r="AQ114"/>
    </row>
    <row r="115" spans="1:43" ht="15.5" x14ac:dyDescent="0.35">
      <c r="A115" t="s">
        <v>299</v>
      </c>
      <c r="B115" s="267">
        <v>629969</v>
      </c>
      <c r="C115" s="273" t="s">
        <v>778</v>
      </c>
      <c r="D115">
        <v>1</v>
      </c>
      <c r="E115">
        <v>1</v>
      </c>
      <c r="F115">
        <v>1</v>
      </c>
      <c r="G115">
        <v>0</v>
      </c>
      <c r="I115">
        <v>19</v>
      </c>
      <c r="J115">
        <v>2</v>
      </c>
      <c r="K115">
        <v>1</v>
      </c>
      <c r="L115">
        <v>0</v>
      </c>
      <c r="N115">
        <v>1</v>
      </c>
      <c r="O115">
        <v>14</v>
      </c>
      <c r="P115">
        <v>1</v>
      </c>
      <c r="Q115">
        <v>0</v>
      </c>
      <c r="S115">
        <v>-1</v>
      </c>
      <c r="AG115"/>
      <c r="AL115"/>
      <c r="AQ115"/>
    </row>
    <row r="116" spans="1:43" ht="15.5" x14ac:dyDescent="0.35">
      <c r="A116" t="s">
        <v>336</v>
      </c>
      <c r="B116" s="267">
        <v>78831</v>
      </c>
      <c r="C116" s="273" t="s">
        <v>778</v>
      </c>
      <c r="D116">
        <v>2</v>
      </c>
      <c r="E116">
        <v>1</v>
      </c>
      <c r="F116">
        <v>2</v>
      </c>
      <c r="G116">
        <v>0</v>
      </c>
      <c r="I116">
        <v>1</v>
      </c>
      <c r="J116">
        <v>2</v>
      </c>
      <c r="K116">
        <v>1</v>
      </c>
      <c r="L116">
        <v>0</v>
      </c>
      <c r="N116">
        <v>1</v>
      </c>
      <c r="O116">
        <v>3</v>
      </c>
      <c r="P116">
        <v>1</v>
      </c>
      <c r="Q116">
        <v>0</v>
      </c>
      <c r="S116">
        <v>1</v>
      </c>
      <c r="T116">
        <v>14</v>
      </c>
      <c r="U116">
        <v>1</v>
      </c>
      <c r="V116">
        <v>0</v>
      </c>
      <c r="X116">
        <v>-1</v>
      </c>
      <c r="AG116"/>
      <c r="AL116"/>
      <c r="AQ116"/>
    </row>
    <row r="117" spans="1:43" ht="15.5" x14ac:dyDescent="0.35">
      <c r="A117" t="s">
        <v>337</v>
      </c>
      <c r="B117" s="269">
        <v>78922</v>
      </c>
      <c r="C117" s="274" t="s">
        <v>778</v>
      </c>
      <c r="D117" s="70">
        <v>2</v>
      </c>
      <c r="E117" s="70">
        <v>1</v>
      </c>
      <c r="F117" s="70">
        <v>1</v>
      </c>
      <c r="G117" s="70">
        <v>0</v>
      </c>
      <c r="H117" s="270"/>
      <c r="I117" s="70">
        <v>1</v>
      </c>
      <c r="J117" s="70">
        <v>3</v>
      </c>
      <c r="K117" s="70">
        <v>1</v>
      </c>
      <c r="L117" s="70">
        <v>0</v>
      </c>
      <c r="M117" s="270"/>
      <c r="N117" s="70">
        <v>1</v>
      </c>
      <c r="O117" s="70">
        <v>1401</v>
      </c>
      <c r="P117" s="70">
        <v>2</v>
      </c>
      <c r="Q117" s="70">
        <v>0</v>
      </c>
      <c r="R117" s="270"/>
      <c r="S117" s="70">
        <v>1</v>
      </c>
      <c r="T117" s="70">
        <v>2</v>
      </c>
      <c r="U117" s="70">
        <v>1</v>
      </c>
      <c r="V117" s="70">
        <v>0</v>
      </c>
      <c r="W117" s="270"/>
      <c r="X117" s="70">
        <v>-1</v>
      </c>
      <c r="AG117"/>
      <c r="AL117"/>
      <c r="AQ117"/>
    </row>
    <row r="118" spans="1:43" ht="15.5" x14ac:dyDescent="0.35">
      <c r="A118" t="s">
        <v>338</v>
      </c>
      <c r="B118" s="269">
        <v>6032297</v>
      </c>
      <c r="C118" s="274" t="s">
        <v>778</v>
      </c>
      <c r="D118" s="70">
        <v>2</v>
      </c>
      <c r="E118" s="70">
        <v>1</v>
      </c>
      <c r="F118" s="70">
        <v>1</v>
      </c>
      <c r="G118" s="70">
        <v>0</v>
      </c>
      <c r="H118" s="270"/>
      <c r="I118" s="70">
        <v>1</v>
      </c>
      <c r="J118" s="70">
        <v>3</v>
      </c>
      <c r="K118" s="70">
        <v>1</v>
      </c>
      <c r="L118" s="70">
        <v>0</v>
      </c>
      <c r="M118" s="270"/>
      <c r="N118" s="70">
        <v>1</v>
      </c>
      <c r="O118" s="70">
        <v>1401</v>
      </c>
      <c r="P118" s="70">
        <v>2</v>
      </c>
      <c r="Q118" s="70">
        <v>0</v>
      </c>
      <c r="R118" s="270"/>
      <c r="S118" s="70">
        <v>2</v>
      </c>
      <c r="T118" s="70">
        <v>2</v>
      </c>
      <c r="U118" s="70">
        <v>1</v>
      </c>
      <c r="V118" s="70">
        <v>0</v>
      </c>
      <c r="W118" s="270"/>
      <c r="X118" s="70">
        <v>-1</v>
      </c>
      <c r="AG118"/>
      <c r="AL118"/>
      <c r="AQ118"/>
    </row>
    <row r="119" spans="1:43" ht="15.5" x14ac:dyDescent="0.35">
      <c r="A119" t="s">
        <v>339</v>
      </c>
      <c r="B119" s="267">
        <v>137326</v>
      </c>
      <c r="C119" s="273" t="s">
        <v>778</v>
      </c>
      <c r="D119">
        <v>1</v>
      </c>
      <c r="E119">
        <v>1</v>
      </c>
      <c r="F119">
        <v>2</v>
      </c>
      <c r="G119">
        <v>0</v>
      </c>
      <c r="I119">
        <v>1</v>
      </c>
      <c r="J119">
        <v>1</v>
      </c>
      <c r="K119">
        <v>1</v>
      </c>
      <c r="L119">
        <v>0</v>
      </c>
      <c r="N119">
        <v>2</v>
      </c>
      <c r="O119">
        <v>2</v>
      </c>
      <c r="P119">
        <v>1</v>
      </c>
      <c r="Q119">
        <v>0</v>
      </c>
      <c r="S119">
        <v>1</v>
      </c>
      <c r="T119">
        <v>3</v>
      </c>
      <c r="U119">
        <v>1</v>
      </c>
      <c r="V119">
        <v>0</v>
      </c>
      <c r="X119">
        <v>1</v>
      </c>
      <c r="Y119">
        <v>14</v>
      </c>
      <c r="Z119">
        <v>1</v>
      </c>
      <c r="AA119">
        <v>0</v>
      </c>
      <c r="AC119">
        <v>-1</v>
      </c>
      <c r="AG119"/>
      <c r="AL119"/>
      <c r="AQ119"/>
    </row>
    <row r="120" spans="1:43" ht="15.5" x14ac:dyDescent="0.35">
      <c r="A120" t="s">
        <v>340</v>
      </c>
      <c r="B120" s="269">
        <v>626937</v>
      </c>
      <c r="C120" s="274" t="s">
        <v>778</v>
      </c>
      <c r="D120" s="70">
        <v>2</v>
      </c>
      <c r="E120" s="70">
        <v>1</v>
      </c>
      <c r="F120" s="70">
        <v>1</v>
      </c>
      <c r="G120" s="70">
        <v>0</v>
      </c>
      <c r="H120" s="270"/>
      <c r="I120" s="70">
        <v>1</v>
      </c>
      <c r="J120" s="70">
        <v>3</v>
      </c>
      <c r="K120" s="70">
        <v>1</v>
      </c>
      <c r="L120" s="70">
        <v>0</v>
      </c>
      <c r="M120" s="270"/>
      <c r="N120" s="70">
        <v>1</v>
      </c>
      <c r="O120" s="70">
        <v>1401</v>
      </c>
      <c r="P120" s="70">
        <v>2</v>
      </c>
      <c r="Q120" s="70">
        <v>0</v>
      </c>
      <c r="R120" s="270"/>
      <c r="S120" s="70">
        <v>3</v>
      </c>
      <c r="T120" s="70">
        <v>2</v>
      </c>
      <c r="U120" s="70">
        <v>1</v>
      </c>
      <c r="V120" s="70">
        <v>0</v>
      </c>
      <c r="W120" s="270"/>
      <c r="X120" s="70">
        <v>-1</v>
      </c>
      <c r="AG120"/>
      <c r="AL120"/>
      <c r="AQ120"/>
    </row>
    <row r="121" spans="1:43" ht="15.5" x14ac:dyDescent="0.35">
      <c r="A121" t="s">
        <v>341</v>
      </c>
      <c r="B121" s="269">
        <v>623370</v>
      </c>
      <c r="C121" s="274" t="s">
        <v>778</v>
      </c>
      <c r="D121" s="70">
        <v>2</v>
      </c>
      <c r="E121" s="70">
        <v>1</v>
      </c>
      <c r="F121" s="70">
        <v>1</v>
      </c>
      <c r="G121" s="70">
        <v>0</v>
      </c>
      <c r="H121" s="270"/>
      <c r="I121" s="70">
        <v>1</v>
      </c>
      <c r="J121" s="70">
        <v>3</v>
      </c>
      <c r="K121" s="70">
        <v>1</v>
      </c>
      <c r="L121" s="70">
        <v>0</v>
      </c>
      <c r="M121" s="270"/>
      <c r="N121" s="70">
        <v>1</v>
      </c>
      <c r="O121" s="70">
        <v>1401</v>
      </c>
      <c r="P121" s="70">
        <v>3</v>
      </c>
      <c r="Q121" s="70">
        <v>0</v>
      </c>
      <c r="R121" s="270"/>
      <c r="S121" s="70">
        <v>3</v>
      </c>
      <c r="T121" s="70">
        <v>2</v>
      </c>
      <c r="U121" s="70">
        <v>1</v>
      </c>
      <c r="V121" s="70">
        <v>0</v>
      </c>
      <c r="W121" s="270"/>
      <c r="X121" s="70">
        <v>-1</v>
      </c>
      <c r="AG121"/>
      <c r="AL121"/>
      <c r="AQ121"/>
    </row>
    <row r="122" spans="1:43" ht="15.5" x14ac:dyDescent="0.35">
      <c r="A122" t="s">
        <v>342</v>
      </c>
      <c r="B122" s="267">
        <v>105306</v>
      </c>
      <c r="C122" s="273" t="s">
        <v>778</v>
      </c>
      <c r="D122">
        <v>1</v>
      </c>
      <c r="E122">
        <v>1</v>
      </c>
      <c r="F122">
        <v>2</v>
      </c>
      <c r="G122">
        <v>0</v>
      </c>
      <c r="I122">
        <v>1</v>
      </c>
      <c r="J122">
        <v>1</v>
      </c>
      <c r="K122">
        <v>1</v>
      </c>
      <c r="L122">
        <v>0</v>
      </c>
      <c r="N122">
        <v>3</v>
      </c>
      <c r="O122">
        <v>2</v>
      </c>
      <c r="P122">
        <v>1</v>
      </c>
      <c r="Q122">
        <v>0</v>
      </c>
      <c r="S122">
        <v>1</v>
      </c>
      <c r="T122">
        <v>3</v>
      </c>
      <c r="U122">
        <v>1</v>
      </c>
      <c r="V122">
        <v>0</v>
      </c>
      <c r="X122">
        <v>1</v>
      </c>
      <c r="Y122">
        <v>14</v>
      </c>
      <c r="Z122">
        <v>1</v>
      </c>
      <c r="AA122">
        <v>0</v>
      </c>
      <c r="AC122">
        <v>-1</v>
      </c>
      <c r="AG122"/>
      <c r="AL122"/>
      <c r="AQ122"/>
    </row>
    <row r="123" spans="1:43" ht="15.5" x14ac:dyDescent="0.35">
      <c r="A123" t="s">
        <v>343</v>
      </c>
      <c r="B123" s="267">
        <v>589355</v>
      </c>
      <c r="C123" s="273" t="s">
        <v>778</v>
      </c>
      <c r="D123">
        <v>1</v>
      </c>
      <c r="E123">
        <v>1</v>
      </c>
      <c r="F123">
        <v>3</v>
      </c>
      <c r="G123">
        <v>0</v>
      </c>
      <c r="I123">
        <v>1</v>
      </c>
      <c r="J123">
        <v>1</v>
      </c>
      <c r="K123">
        <v>1</v>
      </c>
      <c r="L123">
        <v>0</v>
      </c>
      <c r="N123">
        <v>3</v>
      </c>
      <c r="O123">
        <v>2</v>
      </c>
      <c r="P123">
        <v>1</v>
      </c>
      <c r="Q123">
        <v>0</v>
      </c>
      <c r="S123">
        <v>1</v>
      </c>
      <c r="T123">
        <v>3</v>
      </c>
      <c r="U123">
        <v>1</v>
      </c>
      <c r="V123">
        <v>0</v>
      </c>
      <c r="X123">
        <v>1</v>
      </c>
      <c r="Y123">
        <v>14</v>
      </c>
      <c r="Z123">
        <v>1</v>
      </c>
      <c r="AA123">
        <v>0</v>
      </c>
      <c r="AC123">
        <v>-1</v>
      </c>
      <c r="AG123"/>
      <c r="AL123"/>
      <c r="AQ123"/>
    </row>
    <row r="124" spans="1:43" ht="15.5" x14ac:dyDescent="0.35">
      <c r="A124" t="s">
        <v>344</v>
      </c>
      <c r="B124" s="269">
        <v>584021</v>
      </c>
      <c r="C124" s="274" t="s">
        <v>778</v>
      </c>
      <c r="D124" s="70">
        <v>2</v>
      </c>
      <c r="E124" s="70">
        <v>1</v>
      </c>
      <c r="F124" s="70">
        <v>1</v>
      </c>
      <c r="G124" s="70">
        <v>0</v>
      </c>
      <c r="H124" s="270"/>
      <c r="I124" s="70">
        <v>1</v>
      </c>
      <c r="J124" s="70">
        <v>3</v>
      </c>
      <c r="K124" s="70">
        <v>1</v>
      </c>
      <c r="L124" s="70">
        <v>0</v>
      </c>
      <c r="M124" s="270"/>
      <c r="N124" s="70">
        <v>1</v>
      </c>
      <c r="O124" s="70">
        <v>1401</v>
      </c>
      <c r="P124" s="70">
        <v>3</v>
      </c>
      <c r="Q124" s="70">
        <v>0</v>
      </c>
      <c r="R124" s="270"/>
      <c r="S124" s="70">
        <v>2</v>
      </c>
      <c r="T124" s="70">
        <v>2</v>
      </c>
      <c r="U124" s="70">
        <v>1</v>
      </c>
      <c r="V124" s="70">
        <v>0</v>
      </c>
      <c r="W124" s="270"/>
      <c r="X124" s="70">
        <v>-1</v>
      </c>
      <c r="AG124"/>
      <c r="AL124"/>
      <c r="AQ124"/>
    </row>
    <row r="125" spans="1:43" ht="15.5" x14ac:dyDescent="0.35">
      <c r="A125" t="s">
        <v>345</v>
      </c>
      <c r="B125" s="267">
        <v>624226</v>
      </c>
      <c r="C125" s="273" t="s">
        <v>778</v>
      </c>
      <c r="D125">
        <v>1</v>
      </c>
      <c r="E125">
        <v>1</v>
      </c>
      <c r="F125">
        <v>2</v>
      </c>
      <c r="G125">
        <v>0</v>
      </c>
      <c r="I125">
        <v>1</v>
      </c>
      <c r="J125">
        <v>1</v>
      </c>
      <c r="K125">
        <v>1</v>
      </c>
      <c r="L125">
        <v>0</v>
      </c>
      <c r="N125">
        <v>4</v>
      </c>
      <c r="O125">
        <v>2</v>
      </c>
      <c r="P125">
        <v>1</v>
      </c>
      <c r="Q125">
        <v>0</v>
      </c>
      <c r="S125">
        <v>1</v>
      </c>
      <c r="T125">
        <v>3</v>
      </c>
      <c r="U125">
        <v>1</v>
      </c>
      <c r="V125">
        <v>0</v>
      </c>
      <c r="X125">
        <v>1</v>
      </c>
      <c r="Y125">
        <v>14</v>
      </c>
      <c r="Z125">
        <v>1</v>
      </c>
      <c r="AA125">
        <v>0</v>
      </c>
      <c r="AC125">
        <v>-1</v>
      </c>
      <c r="AG125"/>
      <c r="AL125"/>
      <c r="AQ125"/>
    </row>
    <row r="126" spans="1:43" ht="15.5" x14ac:dyDescent="0.35">
      <c r="A126" t="s">
        <v>346</v>
      </c>
      <c r="B126" s="267">
        <v>123513</v>
      </c>
      <c r="C126" s="273" t="s">
        <v>778</v>
      </c>
      <c r="D126">
        <v>1</v>
      </c>
      <c r="E126">
        <v>1</v>
      </c>
      <c r="F126">
        <v>3</v>
      </c>
      <c r="G126">
        <v>0</v>
      </c>
      <c r="I126">
        <v>1</v>
      </c>
      <c r="J126">
        <v>1</v>
      </c>
      <c r="K126">
        <v>1</v>
      </c>
      <c r="L126">
        <v>0</v>
      </c>
      <c r="N126">
        <v>2</v>
      </c>
      <c r="O126">
        <v>2</v>
      </c>
      <c r="P126">
        <v>1</v>
      </c>
      <c r="Q126">
        <v>0</v>
      </c>
      <c r="S126">
        <v>1</v>
      </c>
      <c r="T126">
        <v>3</v>
      </c>
      <c r="U126">
        <v>1</v>
      </c>
      <c r="V126">
        <v>0</v>
      </c>
      <c r="X126">
        <v>1</v>
      </c>
      <c r="Y126">
        <v>14</v>
      </c>
      <c r="Z126">
        <v>1</v>
      </c>
      <c r="AA126">
        <v>0</v>
      </c>
      <c r="AC126">
        <v>-1</v>
      </c>
      <c r="AG126"/>
      <c r="AL126"/>
      <c r="AQ126"/>
    </row>
    <row r="127" spans="1:43" ht="15.5" x14ac:dyDescent="0.35">
      <c r="A127" t="s">
        <v>347</v>
      </c>
      <c r="B127" s="267">
        <v>598754</v>
      </c>
      <c r="C127" s="273" t="s">
        <v>778</v>
      </c>
      <c r="D127">
        <v>2</v>
      </c>
      <c r="E127">
        <v>1</v>
      </c>
      <c r="F127">
        <v>3</v>
      </c>
      <c r="G127">
        <v>0</v>
      </c>
      <c r="I127">
        <v>1</v>
      </c>
      <c r="J127">
        <v>1</v>
      </c>
      <c r="K127">
        <v>1</v>
      </c>
      <c r="L127">
        <v>0</v>
      </c>
      <c r="N127">
        <v>1</v>
      </c>
      <c r="O127">
        <v>2</v>
      </c>
      <c r="P127">
        <v>1</v>
      </c>
      <c r="Q127">
        <v>0</v>
      </c>
      <c r="S127">
        <v>2</v>
      </c>
      <c r="T127">
        <v>3</v>
      </c>
      <c r="U127">
        <v>1</v>
      </c>
      <c r="V127">
        <v>0</v>
      </c>
      <c r="X127">
        <v>1</v>
      </c>
      <c r="Y127">
        <v>1401</v>
      </c>
      <c r="Z127">
        <v>2</v>
      </c>
      <c r="AA127">
        <v>0</v>
      </c>
      <c r="AC127">
        <v>-1</v>
      </c>
      <c r="AG127"/>
      <c r="AL127"/>
      <c r="AQ127"/>
    </row>
    <row r="128" spans="1:43" ht="15.5" x14ac:dyDescent="0.35">
      <c r="A128" t="s">
        <v>348</v>
      </c>
      <c r="B128" s="269">
        <v>543497</v>
      </c>
      <c r="C128" s="274" t="s">
        <v>778</v>
      </c>
      <c r="D128" s="70">
        <v>2</v>
      </c>
      <c r="E128" s="70">
        <v>1</v>
      </c>
      <c r="F128" s="70">
        <v>1</v>
      </c>
      <c r="G128" s="70">
        <v>0</v>
      </c>
      <c r="H128" s="270"/>
      <c r="I128" s="70">
        <v>1</v>
      </c>
      <c r="J128" s="70">
        <v>3</v>
      </c>
      <c r="K128" s="70">
        <v>1</v>
      </c>
      <c r="L128" s="70">
        <v>0</v>
      </c>
      <c r="M128" s="270"/>
      <c r="N128" s="70">
        <v>1</v>
      </c>
      <c r="O128" s="70">
        <v>1401</v>
      </c>
      <c r="P128" s="70">
        <v>2</v>
      </c>
      <c r="Q128" s="70">
        <v>0</v>
      </c>
      <c r="R128" s="270"/>
      <c r="S128" s="70">
        <v>4</v>
      </c>
      <c r="T128" s="70">
        <v>2</v>
      </c>
      <c r="U128" s="70">
        <v>1</v>
      </c>
      <c r="V128" s="70">
        <v>0</v>
      </c>
      <c r="W128" s="270"/>
      <c r="X128" s="70">
        <v>-1</v>
      </c>
      <c r="AG128"/>
      <c r="AL128"/>
      <c r="AQ128"/>
    </row>
    <row r="129" spans="1:43" ht="15.5" x14ac:dyDescent="0.35">
      <c r="A129" t="s">
        <v>349</v>
      </c>
      <c r="B129" s="269">
        <v>589822</v>
      </c>
      <c r="C129" s="274" t="s">
        <v>778</v>
      </c>
      <c r="D129" s="70">
        <v>2</v>
      </c>
      <c r="E129" s="70">
        <v>1</v>
      </c>
      <c r="F129" s="70">
        <v>1</v>
      </c>
      <c r="G129" s="70">
        <v>0</v>
      </c>
      <c r="H129" s="270"/>
      <c r="I129" s="70">
        <v>1</v>
      </c>
      <c r="J129" s="70">
        <v>3</v>
      </c>
      <c r="K129" s="70">
        <v>1</v>
      </c>
      <c r="L129" s="70">
        <v>0</v>
      </c>
      <c r="M129" s="270"/>
      <c r="N129" s="70">
        <v>1</v>
      </c>
      <c r="O129" s="70">
        <v>1401</v>
      </c>
      <c r="P129" s="70">
        <v>3</v>
      </c>
      <c r="Q129" s="70">
        <v>0</v>
      </c>
      <c r="R129" s="270"/>
      <c r="S129" s="70">
        <v>4</v>
      </c>
      <c r="T129" s="70">
        <v>2</v>
      </c>
      <c r="U129" s="70">
        <v>1</v>
      </c>
      <c r="V129" s="70">
        <v>0</v>
      </c>
      <c r="W129" s="270"/>
      <c r="X129" s="70">
        <v>-1</v>
      </c>
      <c r="AG129"/>
      <c r="AL129"/>
      <c r="AQ129"/>
    </row>
    <row r="130" spans="1:43" ht="15.5" x14ac:dyDescent="0.35">
      <c r="A130" t="s">
        <v>350</v>
      </c>
      <c r="B130" s="267">
        <v>627985</v>
      </c>
      <c r="C130" s="273" t="s">
        <v>778</v>
      </c>
      <c r="D130">
        <v>1</v>
      </c>
      <c r="E130">
        <v>1</v>
      </c>
      <c r="F130">
        <v>5</v>
      </c>
      <c r="G130">
        <v>0</v>
      </c>
      <c r="I130">
        <v>1</v>
      </c>
      <c r="J130">
        <v>1</v>
      </c>
      <c r="K130">
        <v>1</v>
      </c>
      <c r="L130">
        <v>0</v>
      </c>
      <c r="N130">
        <v>4</v>
      </c>
      <c r="O130">
        <v>2</v>
      </c>
      <c r="P130">
        <v>1</v>
      </c>
      <c r="Q130">
        <v>0</v>
      </c>
      <c r="S130">
        <v>1</v>
      </c>
      <c r="T130">
        <v>3</v>
      </c>
      <c r="U130">
        <v>1</v>
      </c>
      <c r="V130">
        <v>0</v>
      </c>
      <c r="X130">
        <v>1</v>
      </c>
      <c r="Y130">
        <v>14</v>
      </c>
      <c r="Z130">
        <v>1</v>
      </c>
      <c r="AA130">
        <v>0</v>
      </c>
      <c r="AC130">
        <v>-1</v>
      </c>
      <c r="AG130"/>
      <c r="AL130"/>
      <c r="AQ130"/>
    </row>
    <row r="131" spans="1:43" ht="15.5" x14ac:dyDescent="0.35">
      <c r="A131" t="s">
        <v>351</v>
      </c>
      <c r="B131" s="267">
        <v>108112</v>
      </c>
      <c r="C131" s="273" t="s">
        <v>778</v>
      </c>
      <c r="D131">
        <v>2</v>
      </c>
      <c r="E131">
        <v>1</v>
      </c>
      <c r="F131">
        <v>2</v>
      </c>
      <c r="G131">
        <v>0</v>
      </c>
      <c r="I131">
        <v>1</v>
      </c>
      <c r="J131">
        <v>1</v>
      </c>
      <c r="K131">
        <v>1</v>
      </c>
      <c r="L131">
        <v>0</v>
      </c>
      <c r="N131">
        <v>1</v>
      </c>
      <c r="O131">
        <v>2</v>
      </c>
      <c r="P131">
        <v>1</v>
      </c>
      <c r="Q131">
        <v>0</v>
      </c>
      <c r="S131">
        <v>2</v>
      </c>
      <c r="T131">
        <v>3</v>
      </c>
      <c r="U131">
        <v>1</v>
      </c>
      <c r="V131">
        <v>0</v>
      </c>
      <c r="X131">
        <v>1</v>
      </c>
      <c r="Y131">
        <v>1401</v>
      </c>
      <c r="Z131">
        <v>2</v>
      </c>
      <c r="AA131">
        <v>0</v>
      </c>
      <c r="AC131">
        <v>-1</v>
      </c>
      <c r="AG131"/>
      <c r="AL131"/>
      <c r="AQ131"/>
    </row>
    <row r="132" spans="1:43" ht="15.5" x14ac:dyDescent="0.35">
      <c r="A132" t="s">
        <v>352</v>
      </c>
      <c r="B132" s="269">
        <v>123966</v>
      </c>
      <c r="C132" s="274" t="s">
        <v>778</v>
      </c>
      <c r="D132" s="70">
        <v>2</v>
      </c>
      <c r="E132" s="70">
        <v>1</v>
      </c>
      <c r="F132" s="70">
        <v>1</v>
      </c>
      <c r="G132" s="70">
        <v>0</v>
      </c>
      <c r="H132" s="270"/>
      <c r="I132" s="70">
        <v>1</v>
      </c>
      <c r="J132" s="70">
        <v>3</v>
      </c>
      <c r="K132" s="70">
        <v>1</v>
      </c>
      <c r="L132" s="70">
        <v>0</v>
      </c>
      <c r="M132" s="270"/>
      <c r="N132" s="70">
        <v>1</v>
      </c>
      <c r="O132" s="70">
        <v>1401</v>
      </c>
      <c r="P132" s="70">
        <v>2</v>
      </c>
      <c r="Q132" s="70">
        <v>0</v>
      </c>
      <c r="R132" s="270"/>
      <c r="S132" s="70">
        <v>5</v>
      </c>
      <c r="T132" s="70">
        <v>2</v>
      </c>
      <c r="U132" s="70">
        <v>1</v>
      </c>
      <c r="V132" s="70">
        <v>0</v>
      </c>
      <c r="W132" s="270"/>
      <c r="X132" s="70">
        <v>-1</v>
      </c>
      <c r="AG132"/>
      <c r="AL132"/>
      <c r="AQ132"/>
    </row>
    <row r="133" spans="1:43" ht="15.5" x14ac:dyDescent="0.35">
      <c r="A133" t="s">
        <v>353</v>
      </c>
      <c r="B133" s="269">
        <v>628999</v>
      </c>
      <c r="C133" s="274" t="s">
        <v>778</v>
      </c>
      <c r="D133" s="70">
        <v>2</v>
      </c>
      <c r="E133" s="70">
        <v>1</v>
      </c>
      <c r="F133" s="70">
        <v>1</v>
      </c>
      <c r="G133" s="70">
        <v>0</v>
      </c>
      <c r="H133" s="270"/>
      <c r="I133" s="70">
        <v>1</v>
      </c>
      <c r="J133" s="70">
        <v>3</v>
      </c>
      <c r="K133" s="70">
        <v>1</v>
      </c>
      <c r="L133" s="70">
        <v>0</v>
      </c>
      <c r="M133" s="270"/>
      <c r="N133" s="70">
        <v>1</v>
      </c>
      <c r="O133" s="70">
        <v>1401</v>
      </c>
      <c r="P133" s="70">
        <v>2</v>
      </c>
      <c r="Q133" s="70">
        <v>0</v>
      </c>
      <c r="R133" s="270"/>
      <c r="S133" s="70">
        <v>6</v>
      </c>
      <c r="T133" s="70">
        <v>2</v>
      </c>
      <c r="U133" s="70">
        <v>1</v>
      </c>
      <c r="V133" s="70">
        <v>0</v>
      </c>
      <c r="W133" s="270"/>
      <c r="X133" s="70">
        <v>-1</v>
      </c>
      <c r="AG133"/>
      <c r="AL133"/>
      <c r="AQ133"/>
    </row>
    <row r="134" spans="1:43" ht="15.5" x14ac:dyDescent="0.35">
      <c r="A134" t="s">
        <v>354</v>
      </c>
      <c r="B134" s="267">
        <v>55505265</v>
      </c>
      <c r="C134" s="273" t="s">
        <v>778</v>
      </c>
      <c r="D134">
        <v>1</v>
      </c>
      <c r="E134">
        <v>1</v>
      </c>
      <c r="F134">
        <v>8</v>
      </c>
      <c r="G134">
        <v>0</v>
      </c>
      <c r="I134">
        <v>1</v>
      </c>
      <c r="J134">
        <v>1</v>
      </c>
      <c r="K134">
        <v>1</v>
      </c>
      <c r="L134">
        <v>0</v>
      </c>
      <c r="N134">
        <v>7</v>
      </c>
      <c r="O134">
        <v>2</v>
      </c>
      <c r="P134">
        <v>1</v>
      </c>
      <c r="Q134">
        <v>0</v>
      </c>
      <c r="S134">
        <v>1</v>
      </c>
      <c r="T134">
        <v>3</v>
      </c>
      <c r="U134">
        <v>1</v>
      </c>
      <c r="V134">
        <v>0</v>
      </c>
      <c r="X134">
        <v>1</v>
      </c>
      <c r="Y134">
        <v>14</v>
      </c>
      <c r="Z134">
        <v>1</v>
      </c>
      <c r="AA134">
        <v>0</v>
      </c>
      <c r="AC134">
        <v>-1</v>
      </c>
      <c r="AG134"/>
      <c r="AL134"/>
      <c r="AQ134"/>
    </row>
    <row r="135" spans="1:43" ht="15.5" x14ac:dyDescent="0.35">
      <c r="A135" t="s">
        <v>355</v>
      </c>
      <c r="B135" s="267">
        <v>60435703</v>
      </c>
      <c r="C135" s="273" t="s">
        <v>778</v>
      </c>
      <c r="D135">
        <v>1</v>
      </c>
      <c r="E135">
        <v>1</v>
      </c>
      <c r="F135">
        <v>2</v>
      </c>
      <c r="G135">
        <v>0</v>
      </c>
      <c r="I135">
        <v>1</v>
      </c>
      <c r="J135">
        <v>1</v>
      </c>
      <c r="K135">
        <v>1</v>
      </c>
      <c r="L135">
        <v>0</v>
      </c>
      <c r="N135">
        <v>5</v>
      </c>
      <c r="O135">
        <v>2</v>
      </c>
      <c r="P135">
        <v>1</v>
      </c>
      <c r="Q135">
        <v>0</v>
      </c>
      <c r="S135">
        <v>1</v>
      </c>
      <c r="T135">
        <v>3</v>
      </c>
      <c r="U135">
        <v>1</v>
      </c>
      <c r="V135">
        <v>0</v>
      </c>
      <c r="X135">
        <v>1</v>
      </c>
      <c r="Y135">
        <v>14</v>
      </c>
      <c r="Z135">
        <v>1</v>
      </c>
      <c r="AA135">
        <v>0</v>
      </c>
      <c r="AC135">
        <v>-1</v>
      </c>
      <c r="AG135"/>
      <c r="AL135"/>
      <c r="AQ135"/>
    </row>
    <row r="136" spans="1:43" ht="15.5" x14ac:dyDescent="0.35">
      <c r="A136" t="s">
        <v>356</v>
      </c>
      <c r="B136" s="267">
        <v>10522266</v>
      </c>
      <c r="C136" s="273" t="s">
        <v>778</v>
      </c>
      <c r="D136">
        <v>1</v>
      </c>
      <c r="E136">
        <v>1</v>
      </c>
      <c r="F136">
        <v>2</v>
      </c>
      <c r="G136">
        <v>0</v>
      </c>
      <c r="I136">
        <v>1</v>
      </c>
      <c r="J136">
        <v>1</v>
      </c>
      <c r="K136">
        <v>1</v>
      </c>
      <c r="L136">
        <v>0</v>
      </c>
      <c r="N136">
        <v>9</v>
      </c>
      <c r="O136">
        <v>2</v>
      </c>
      <c r="P136">
        <v>1</v>
      </c>
      <c r="Q136">
        <v>0</v>
      </c>
      <c r="S136">
        <v>1</v>
      </c>
      <c r="T136">
        <v>3</v>
      </c>
      <c r="U136">
        <v>1</v>
      </c>
      <c r="V136">
        <v>0</v>
      </c>
      <c r="X136">
        <v>1</v>
      </c>
      <c r="Y136">
        <v>14</v>
      </c>
      <c r="Z136">
        <v>1</v>
      </c>
      <c r="AA136">
        <v>0</v>
      </c>
      <c r="AC136">
        <v>-1</v>
      </c>
      <c r="AG136"/>
      <c r="AL136"/>
      <c r="AQ136"/>
    </row>
    <row r="137" spans="1:43" ht="15.5" x14ac:dyDescent="0.35">
      <c r="A137" t="s">
        <v>357</v>
      </c>
      <c r="B137" s="267">
        <v>107186</v>
      </c>
      <c r="C137" s="273" t="s">
        <v>778</v>
      </c>
      <c r="D137">
        <v>1</v>
      </c>
      <c r="E137">
        <v>5</v>
      </c>
      <c r="F137">
        <v>1</v>
      </c>
      <c r="G137">
        <v>0</v>
      </c>
      <c r="I137">
        <v>1</v>
      </c>
      <c r="J137">
        <v>6</v>
      </c>
      <c r="K137">
        <v>1</v>
      </c>
      <c r="L137">
        <v>0</v>
      </c>
      <c r="N137">
        <v>1</v>
      </c>
      <c r="O137">
        <v>2</v>
      </c>
      <c r="P137">
        <v>1</v>
      </c>
      <c r="Q137">
        <v>0</v>
      </c>
      <c r="S137">
        <v>1</v>
      </c>
      <c r="T137">
        <v>14</v>
      </c>
      <c r="U137">
        <v>1</v>
      </c>
      <c r="V137">
        <v>0</v>
      </c>
      <c r="X137">
        <v>-1</v>
      </c>
      <c r="AG137"/>
      <c r="AL137"/>
      <c r="AQ137"/>
    </row>
    <row r="138" spans="1:43" ht="15.5" x14ac:dyDescent="0.35">
      <c r="A138" t="s">
        <v>358</v>
      </c>
      <c r="B138" s="267">
        <v>108827</v>
      </c>
      <c r="C138" s="273" t="s">
        <v>778</v>
      </c>
      <c r="D138">
        <v>4</v>
      </c>
      <c r="E138">
        <v>1</v>
      </c>
      <c r="F138">
        <v>2</v>
      </c>
      <c r="G138">
        <v>0</v>
      </c>
      <c r="I138">
        <v>2</v>
      </c>
      <c r="J138">
        <v>2</v>
      </c>
      <c r="K138">
        <v>1</v>
      </c>
      <c r="L138">
        <v>0</v>
      </c>
      <c r="N138">
        <v>3</v>
      </c>
      <c r="O138">
        <v>3</v>
      </c>
      <c r="P138">
        <v>1</v>
      </c>
      <c r="Q138">
        <v>0</v>
      </c>
      <c r="S138">
        <v>1</v>
      </c>
      <c r="T138">
        <v>1401</v>
      </c>
      <c r="U138">
        <v>4</v>
      </c>
      <c r="V138">
        <v>0</v>
      </c>
      <c r="X138">
        <v>-1</v>
      </c>
      <c r="AG138"/>
      <c r="AL138"/>
      <c r="AQ138"/>
    </row>
    <row r="139" spans="1:43" ht="15.5" x14ac:dyDescent="0.35">
      <c r="A139" t="s">
        <v>359</v>
      </c>
      <c r="B139" s="267">
        <v>32480163</v>
      </c>
      <c r="C139" s="273" t="s">
        <v>778</v>
      </c>
      <c r="D139">
        <v>1</v>
      </c>
      <c r="E139">
        <v>1</v>
      </c>
      <c r="F139">
        <v>2</v>
      </c>
      <c r="G139">
        <v>0</v>
      </c>
      <c r="I139">
        <v>1</v>
      </c>
      <c r="J139">
        <v>1</v>
      </c>
      <c r="K139">
        <v>1</v>
      </c>
      <c r="L139">
        <v>0</v>
      </c>
      <c r="N139">
        <v>12</v>
      </c>
      <c r="O139">
        <v>2</v>
      </c>
      <c r="P139">
        <v>1</v>
      </c>
      <c r="Q139">
        <v>0</v>
      </c>
      <c r="S139">
        <v>1</v>
      </c>
      <c r="T139">
        <v>14</v>
      </c>
      <c r="U139">
        <v>1</v>
      </c>
      <c r="V139">
        <v>0</v>
      </c>
      <c r="X139">
        <v>-1</v>
      </c>
      <c r="AG139"/>
      <c r="AL139"/>
      <c r="AQ139"/>
    </row>
    <row r="140" spans="1:43" ht="15.5" x14ac:dyDescent="0.35">
      <c r="A140" t="s">
        <v>360</v>
      </c>
      <c r="B140" s="267">
        <v>22663612</v>
      </c>
      <c r="C140" s="273" t="s">
        <v>778</v>
      </c>
      <c r="D140">
        <v>1</v>
      </c>
      <c r="E140">
        <v>1</v>
      </c>
      <c r="F140">
        <v>2</v>
      </c>
      <c r="G140">
        <v>0</v>
      </c>
      <c r="I140">
        <v>1</v>
      </c>
      <c r="J140">
        <v>1</v>
      </c>
      <c r="K140">
        <v>1</v>
      </c>
      <c r="L140">
        <v>0</v>
      </c>
      <c r="N140">
        <v>10</v>
      </c>
      <c r="O140">
        <v>2</v>
      </c>
      <c r="P140">
        <v>1</v>
      </c>
      <c r="Q140">
        <v>0</v>
      </c>
      <c r="S140">
        <v>1</v>
      </c>
      <c r="T140">
        <v>3</v>
      </c>
      <c r="U140">
        <v>1</v>
      </c>
      <c r="V140">
        <v>0</v>
      </c>
      <c r="X140">
        <v>1</v>
      </c>
      <c r="Y140">
        <v>14</v>
      </c>
      <c r="Z140">
        <v>1</v>
      </c>
      <c r="AA140">
        <v>0</v>
      </c>
      <c r="AC140">
        <v>-1</v>
      </c>
      <c r="AG140"/>
      <c r="AL140"/>
      <c r="AQ140"/>
    </row>
    <row r="141" spans="1:43" ht="15.5" x14ac:dyDescent="0.35">
      <c r="A141" t="s">
        <v>361</v>
      </c>
      <c r="B141" s="267">
        <v>38514033</v>
      </c>
      <c r="C141" s="273" t="s">
        <v>778</v>
      </c>
      <c r="D141">
        <v>1</v>
      </c>
      <c r="E141">
        <v>1</v>
      </c>
      <c r="F141">
        <v>4</v>
      </c>
      <c r="G141">
        <v>0</v>
      </c>
      <c r="I141">
        <v>1</v>
      </c>
      <c r="J141">
        <v>1</v>
      </c>
      <c r="K141">
        <v>1</v>
      </c>
      <c r="L141">
        <v>0</v>
      </c>
      <c r="N141">
        <v>7</v>
      </c>
      <c r="O141">
        <v>2</v>
      </c>
      <c r="P141">
        <v>1</v>
      </c>
      <c r="Q141">
        <v>0</v>
      </c>
      <c r="S141">
        <v>1</v>
      </c>
      <c r="T141">
        <v>3</v>
      </c>
      <c r="U141">
        <v>1</v>
      </c>
      <c r="V141">
        <v>0</v>
      </c>
      <c r="X141">
        <v>1</v>
      </c>
      <c r="Y141">
        <v>14</v>
      </c>
      <c r="Z141">
        <v>1</v>
      </c>
      <c r="AA141">
        <v>0</v>
      </c>
      <c r="AC141">
        <v>-1</v>
      </c>
      <c r="AG141"/>
      <c r="AL141"/>
      <c r="AQ141"/>
    </row>
    <row r="142" spans="1:43" ht="15.5" x14ac:dyDescent="0.35">
      <c r="A142" t="s">
        <v>362</v>
      </c>
      <c r="B142" s="267">
        <v>38514055</v>
      </c>
      <c r="C142" s="273" t="s">
        <v>778</v>
      </c>
      <c r="D142">
        <v>1</v>
      </c>
      <c r="E142">
        <v>1</v>
      </c>
      <c r="F142">
        <v>6</v>
      </c>
      <c r="G142">
        <v>0</v>
      </c>
      <c r="I142">
        <v>1</v>
      </c>
      <c r="J142">
        <v>1</v>
      </c>
      <c r="K142">
        <v>1</v>
      </c>
      <c r="L142">
        <v>0</v>
      </c>
      <c r="N142">
        <v>7</v>
      </c>
      <c r="O142">
        <v>2</v>
      </c>
      <c r="P142">
        <v>1</v>
      </c>
      <c r="Q142">
        <v>0</v>
      </c>
      <c r="S142">
        <v>1</v>
      </c>
      <c r="T142">
        <v>3</v>
      </c>
      <c r="U142">
        <v>1</v>
      </c>
      <c r="V142">
        <v>0</v>
      </c>
      <c r="X142">
        <v>1</v>
      </c>
      <c r="Y142">
        <v>14</v>
      </c>
      <c r="Z142">
        <v>1</v>
      </c>
      <c r="AA142">
        <v>0</v>
      </c>
      <c r="AC142">
        <v>-1</v>
      </c>
      <c r="AG142"/>
      <c r="AL142"/>
      <c r="AQ142"/>
    </row>
    <row r="143" spans="1:43" ht="15.5" x14ac:dyDescent="0.35">
      <c r="A143" t="s">
        <v>222</v>
      </c>
      <c r="B143" s="267">
        <v>123386</v>
      </c>
      <c r="C143" s="273" t="s">
        <v>778</v>
      </c>
      <c r="D143">
        <v>1</v>
      </c>
      <c r="E143">
        <v>1</v>
      </c>
      <c r="F143">
        <v>1</v>
      </c>
      <c r="G143">
        <v>0</v>
      </c>
      <c r="I143">
        <v>1</v>
      </c>
      <c r="J143">
        <v>2</v>
      </c>
      <c r="K143">
        <v>1</v>
      </c>
      <c r="L143">
        <v>0</v>
      </c>
      <c r="N143">
        <v>1</v>
      </c>
      <c r="O143">
        <v>20</v>
      </c>
      <c r="P143">
        <v>1</v>
      </c>
      <c r="Q143">
        <v>0</v>
      </c>
      <c r="S143">
        <v>-1</v>
      </c>
      <c r="AG143"/>
      <c r="AL143"/>
      <c r="AQ143"/>
    </row>
    <row r="144" spans="1:43" ht="15.5" x14ac:dyDescent="0.35">
      <c r="A144" t="s">
        <v>378</v>
      </c>
      <c r="B144" s="267">
        <v>123728</v>
      </c>
      <c r="C144" s="273" t="s">
        <v>778</v>
      </c>
      <c r="D144">
        <v>1</v>
      </c>
      <c r="E144">
        <v>1</v>
      </c>
      <c r="F144">
        <v>1</v>
      </c>
      <c r="G144">
        <v>0</v>
      </c>
      <c r="I144">
        <v>2</v>
      </c>
      <c r="J144">
        <v>2</v>
      </c>
      <c r="K144">
        <v>1</v>
      </c>
      <c r="L144">
        <v>0</v>
      </c>
      <c r="N144">
        <v>1</v>
      </c>
      <c r="O144">
        <v>20</v>
      </c>
      <c r="P144">
        <v>1</v>
      </c>
      <c r="Q144">
        <v>0</v>
      </c>
      <c r="S144">
        <v>-1</v>
      </c>
      <c r="AG144"/>
      <c r="AL144"/>
      <c r="AQ144"/>
    </row>
    <row r="145" spans="1:43" ht="15.5" x14ac:dyDescent="0.35">
      <c r="A145" t="s">
        <v>221</v>
      </c>
      <c r="B145" s="267">
        <v>110623</v>
      </c>
      <c r="C145" s="273" t="s">
        <v>778</v>
      </c>
      <c r="D145">
        <v>1</v>
      </c>
      <c r="E145">
        <v>1</v>
      </c>
      <c r="F145">
        <v>1</v>
      </c>
      <c r="G145">
        <v>0</v>
      </c>
      <c r="I145">
        <v>3</v>
      </c>
      <c r="J145">
        <v>2</v>
      </c>
      <c r="K145">
        <v>1</v>
      </c>
      <c r="L145">
        <v>0</v>
      </c>
      <c r="N145">
        <v>1</v>
      </c>
      <c r="O145">
        <v>20</v>
      </c>
      <c r="P145">
        <v>1</v>
      </c>
      <c r="Q145">
        <v>0</v>
      </c>
      <c r="S145">
        <v>-1</v>
      </c>
      <c r="AG145"/>
      <c r="AL145"/>
      <c r="AQ145"/>
    </row>
    <row r="146" spans="1:43" ht="15.5" x14ac:dyDescent="0.35">
      <c r="A146" t="s">
        <v>219</v>
      </c>
      <c r="B146" s="267">
        <v>66251</v>
      </c>
      <c r="C146" s="273" t="s">
        <v>778</v>
      </c>
      <c r="D146">
        <v>1</v>
      </c>
      <c r="E146">
        <v>1</v>
      </c>
      <c r="F146">
        <v>1</v>
      </c>
      <c r="G146">
        <v>0</v>
      </c>
      <c r="I146">
        <v>4</v>
      </c>
      <c r="J146">
        <v>2</v>
      </c>
      <c r="K146">
        <v>1</v>
      </c>
      <c r="L146">
        <v>0</v>
      </c>
      <c r="N146">
        <v>1</v>
      </c>
      <c r="O146">
        <v>20</v>
      </c>
      <c r="P146">
        <v>1</v>
      </c>
      <c r="Q146">
        <v>0</v>
      </c>
      <c r="S146">
        <v>-1</v>
      </c>
      <c r="AG146"/>
      <c r="AL146"/>
      <c r="AQ146"/>
    </row>
    <row r="147" spans="1:43" ht="15.5" x14ac:dyDescent="0.35">
      <c r="A147" t="s">
        <v>218</v>
      </c>
      <c r="B147" s="267">
        <v>111717</v>
      </c>
      <c r="C147" s="273" t="s">
        <v>778</v>
      </c>
      <c r="D147">
        <v>1</v>
      </c>
      <c r="E147">
        <v>1</v>
      </c>
      <c r="F147">
        <v>1</v>
      </c>
      <c r="G147">
        <v>0</v>
      </c>
      <c r="I147">
        <v>5</v>
      </c>
      <c r="J147">
        <v>2</v>
      </c>
      <c r="K147">
        <v>1</v>
      </c>
      <c r="L147">
        <v>0</v>
      </c>
      <c r="N147">
        <v>1</v>
      </c>
      <c r="O147">
        <v>20</v>
      </c>
      <c r="P147">
        <v>1</v>
      </c>
      <c r="Q147">
        <v>0</v>
      </c>
      <c r="S147">
        <v>-1</v>
      </c>
      <c r="AG147"/>
      <c r="AL147"/>
      <c r="AQ147"/>
    </row>
    <row r="148" spans="1:43" ht="15.5" x14ac:dyDescent="0.35">
      <c r="A148" t="s">
        <v>220</v>
      </c>
      <c r="B148" s="267">
        <v>124130</v>
      </c>
      <c r="C148" s="273" t="s">
        <v>778</v>
      </c>
      <c r="D148">
        <v>1</v>
      </c>
      <c r="E148">
        <v>1</v>
      </c>
      <c r="F148">
        <v>1</v>
      </c>
      <c r="G148">
        <v>0</v>
      </c>
      <c r="I148">
        <v>6</v>
      </c>
      <c r="J148">
        <v>2</v>
      </c>
      <c r="K148">
        <v>1</v>
      </c>
      <c r="L148">
        <v>0</v>
      </c>
      <c r="N148">
        <v>1</v>
      </c>
      <c r="O148">
        <v>20</v>
      </c>
      <c r="P148">
        <v>1</v>
      </c>
      <c r="Q148">
        <v>0</v>
      </c>
      <c r="S148">
        <v>-1</v>
      </c>
      <c r="AG148"/>
      <c r="AL148"/>
      <c r="AQ148"/>
    </row>
    <row r="149" spans="1:43" ht="15.5" x14ac:dyDescent="0.35">
      <c r="A149" t="s">
        <v>214</v>
      </c>
      <c r="B149" s="267">
        <v>124196</v>
      </c>
      <c r="C149" s="273" t="s">
        <v>778</v>
      </c>
      <c r="D149">
        <v>1</v>
      </c>
      <c r="E149">
        <v>1</v>
      </c>
      <c r="F149">
        <v>1</v>
      </c>
      <c r="G149">
        <v>0</v>
      </c>
      <c r="I149">
        <v>7</v>
      </c>
      <c r="J149">
        <v>2</v>
      </c>
      <c r="K149">
        <v>1</v>
      </c>
      <c r="L149">
        <v>0</v>
      </c>
      <c r="N149">
        <v>1</v>
      </c>
      <c r="O149">
        <v>20</v>
      </c>
      <c r="P149">
        <v>1</v>
      </c>
      <c r="Q149">
        <v>0</v>
      </c>
      <c r="S149">
        <v>-1</v>
      </c>
      <c r="AG149"/>
      <c r="AL149"/>
      <c r="AQ149"/>
    </row>
    <row r="150" spans="1:43" ht="15.5" x14ac:dyDescent="0.35">
      <c r="A150" t="s">
        <v>215</v>
      </c>
      <c r="B150" s="267">
        <v>112312</v>
      </c>
      <c r="C150" s="273" t="s">
        <v>778</v>
      </c>
      <c r="D150">
        <v>1</v>
      </c>
      <c r="E150">
        <v>1</v>
      </c>
      <c r="F150">
        <v>1</v>
      </c>
      <c r="G150">
        <v>0</v>
      </c>
      <c r="I150">
        <v>8</v>
      </c>
      <c r="J150">
        <v>2</v>
      </c>
      <c r="K150">
        <v>1</v>
      </c>
      <c r="L150">
        <v>0</v>
      </c>
      <c r="N150">
        <v>1</v>
      </c>
      <c r="O150">
        <v>20</v>
      </c>
      <c r="P150">
        <v>1</v>
      </c>
      <c r="Q150">
        <v>0</v>
      </c>
      <c r="S150">
        <v>-1</v>
      </c>
      <c r="AG150"/>
      <c r="AL150"/>
      <c r="AQ150"/>
    </row>
    <row r="151" spans="1:43" ht="15.5" x14ac:dyDescent="0.35">
      <c r="A151" t="s">
        <v>216</v>
      </c>
      <c r="B151" s="267">
        <v>112549</v>
      </c>
      <c r="C151" s="273" t="s">
        <v>778</v>
      </c>
      <c r="D151">
        <v>1</v>
      </c>
      <c r="E151">
        <v>1</v>
      </c>
      <c r="F151">
        <v>1</v>
      </c>
      <c r="G151">
        <v>0</v>
      </c>
      <c r="I151">
        <v>10</v>
      </c>
      <c r="J151">
        <v>2</v>
      </c>
      <c r="K151">
        <v>1</v>
      </c>
      <c r="L151">
        <v>0</v>
      </c>
      <c r="N151">
        <v>1</v>
      </c>
      <c r="O151">
        <v>20</v>
      </c>
      <c r="P151">
        <v>1</v>
      </c>
      <c r="Q151">
        <v>0</v>
      </c>
      <c r="S151">
        <v>-1</v>
      </c>
      <c r="AG151"/>
      <c r="AL151"/>
      <c r="AQ151"/>
    </row>
    <row r="152" spans="1:43" ht="15.5" x14ac:dyDescent="0.35">
      <c r="A152" t="s">
        <v>217</v>
      </c>
      <c r="B152" s="267">
        <v>10486198</v>
      </c>
      <c r="C152" s="273" t="s">
        <v>778</v>
      </c>
      <c r="D152">
        <v>1</v>
      </c>
      <c r="E152">
        <v>1</v>
      </c>
      <c r="F152">
        <v>1</v>
      </c>
      <c r="G152">
        <v>0</v>
      </c>
      <c r="I152">
        <v>11</v>
      </c>
      <c r="J152">
        <v>2</v>
      </c>
      <c r="K152">
        <v>1</v>
      </c>
      <c r="L152">
        <v>0</v>
      </c>
      <c r="N152">
        <v>1</v>
      </c>
      <c r="O152">
        <v>20</v>
      </c>
      <c r="P152">
        <v>1</v>
      </c>
      <c r="Q152">
        <v>0</v>
      </c>
      <c r="S152">
        <v>-1</v>
      </c>
      <c r="AG152"/>
      <c r="AL152"/>
      <c r="AQ152"/>
    </row>
    <row r="153" spans="1:43" ht="15.5" x14ac:dyDescent="0.35">
      <c r="A153" t="s">
        <v>243</v>
      </c>
      <c r="B153" s="267">
        <v>1678984</v>
      </c>
      <c r="C153" s="273" t="s">
        <v>778</v>
      </c>
      <c r="D153">
        <v>5</v>
      </c>
      <c r="E153">
        <v>4</v>
      </c>
      <c r="F153">
        <v>1</v>
      </c>
      <c r="G153">
        <v>0</v>
      </c>
      <c r="I153">
        <v>1</v>
      </c>
      <c r="J153">
        <v>401</v>
      </c>
      <c r="K153">
        <v>1</v>
      </c>
      <c r="L153">
        <v>0</v>
      </c>
      <c r="N153">
        <v>2</v>
      </c>
      <c r="O153">
        <v>1</v>
      </c>
      <c r="P153">
        <v>2</v>
      </c>
      <c r="Q153">
        <v>0</v>
      </c>
      <c r="S153">
        <v>1</v>
      </c>
      <c r="T153">
        <v>2</v>
      </c>
      <c r="U153">
        <v>1</v>
      </c>
      <c r="V153">
        <v>0</v>
      </c>
      <c r="X153">
        <v>1</v>
      </c>
      <c r="Y153">
        <v>3</v>
      </c>
      <c r="Z153">
        <v>1</v>
      </c>
      <c r="AA153">
        <v>0</v>
      </c>
      <c r="AC153">
        <v>-1</v>
      </c>
      <c r="AG153"/>
      <c r="AL153"/>
      <c r="AQ153"/>
    </row>
    <row r="154" spans="1:43" ht="15.5" x14ac:dyDescent="0.35">
      <c r="A154" t="s">
        <v>245</v>
      </c>
      <c r="B154" s="267">
        <v>696297</v>
      </c>
      <c r="C154" s="273" t="s">
        <v>778</v>
      </c>
      <c r="D154">
        <v>5</v>
      </c>
      <c r="E154">
        <v>4</v>
      </c>
      <c r="F154">
        <v>1</v>
      </c>
      <c r="G154">
        <v>0</v>
      </c>
      <c r="I154">
        <v>1</v>
      </c>
      <c r="J154">
        <v>401</v>
      </c>
      <c r="K154">
        <v>1</v>
      </c>
      <c r="L154">
        <v>0</v>
      </c>
      <c r="N154">
        <v>2</v>
      </c>
      <c r="O154">
        <v>1</v>
      </c>
      <c r="P154">
        <v>2</v>
      </c>
      <c r="Q154">
        <v>0</v>
      </c>
      <c r="S154">
        <v>1</v>
      </c>
      <c r="T154">
        <v>3</v>
      </c>
      <c r="U154">
        <v>1</v>
      </c>
      <c r="V154">
        <v>0</v>
      </c>
      <c r="X154">
        <v>-1</v>
      </c>
      <c r="AG154"/>
      <c r="AL154"/>
      <c r="AQ154"/>
    </row>
    <row r="155" spans="1:43" ht="15.5" x14ac:dyDescent="0.25">
      <c r="A155" t="s">
        <v>854</v>
      </c>
      <c r="B155" s="275">
        <v>1678917</v>
      </c>
      <c r="C155" t="s">
        <v>778</v>
      </c>
      <c r="D155">
        <v>5</v>
      </c>
      <c r="E155">
        <v>4</v>
      </c>
      <c r="F155">
        <v>1</v>
      </c>
      <c r="G155">
        <v>0</v>
      </c>
      <c r="I155">
        <v>1</v>
      </c>
      <c r="J155">
        <v>401</v>
      </c>
      <c r="K155">
        <v>1</v>
      </c>
      <c r="L155">
        <v>0</v>
      </c>
      <c r="N155">
        <v>1</v>
      </c>
      <c r="O155">
        <v>1</v>
      </c>
      <c r="P155">
        <v>1</v>
      </c>
      <c r="Q155">
        <v>0</v>
      </c>
      <c r="S155">
        <v>1</v>
      </c>
      <c r="T155">
        <v>2</v>
      </c>
      <c r="U155">
        <v>1</v>
      </c>
      <c r="V155">
        <v>0</v>
      </c>
      <c r="X155">
        <v>-1</v>
      </c>
      <c r="AG155"/>
      <c r="AL155"/>
      <c r="AQ155"/>
    </row>
    <row r="156" spans="1:43" x14ac:dyDescent="0.35">
      <c r="A156" t="s">
        <v>244</v>
      </c>
      <c r="B156" s="267">
        <v>1678928</v>
      </c>
      <c r="C156" t="s">
        <v>778</v>
      </c>
      <c r="D156">
        <v>5</v>
      </c>
      <c r="E156">
        <v>4</v>
      </c>
      <c r="F156">
        <v>1</v>
      </c>
      <c r="G156">
        <v>0</v>
      </c>
      <c r="I156">
        <v>1</v>
      </c>
      <c r="J156">
        <v>401</v>
      </c>
      <c r="K156">
        <v>1</v>
      </c>
      <c r="L156">
        <v>0</v>
      </c>
      <c r="N156">
        <v>1</v>
      </c>
      <c r="O156">
        <v>1</v>
      </c>
      <c r="P156">
        <v>1</v>
      </c>
      <c r="Q156">
        <v>0</v>
      </c>
      <c r="S156">
        <v>2</v>
      </c>
      <c r="T156">
        <v>2</v>
      </c>
      <c r="U156">
        <v>1</v>
      </c>
      <c r="V156">
        <v>0</v>
      </c>
      <c r="X156">
        <v>-1</v>
      </c>
      <c r="AG156"/>
      <c r="AL156"/>
      <c r="AQ156"/>
    </row>
    <row r="157" spans="1:43" x14ac:dyDescent="0.35">
      <c r="A157" t="s">
        <v>246</v>
      </c>
      <c r="B157" s="267">
        <v>1678939</v>
      </c>
      <c r="C157" t="s">
        <v>778</v>
      </c>
      <c r="D157">
        <v>5</v>
      </c>
      <c r="E157">
        <v>4</v>
      </c>
      <c r="F157">
        <v>1</v>
      </c>
      <c r="G157">
        <v>0</v>
      </c>
      <c r="I157">
        <v>1</v>
      </c>
      <c r="J157">
        <v>401</v>
      </c>
      <c r="K157">
        <v>1</v>
      </c>
      <c r="L157">
        <v>0</v>
      </c>
      <c r="N157">
        <v>1</v>
      </c>
      <c r="O157">
        <v>1</v>
      </c>
      <c r="P157">
        <v>1</v>
      </c>
      <c r="Q157">
        <v>0</v>
      </c>
      <c r="S157">
        <v>3</v>
      </c>
      <c r="T157">
        <v>2</v>
      </c>
      <c r="U157">
        <v>1</v>
      </c>
      <c r="V157">
        <v>0</v>
      </c>
      <c r="X157">
        <v>-1</v>
      </c>
      <c r="AG157"/>
      <c r="AL157"/>
      <c r="AQ157"/>
    </row>
    <row r="158" spans="1:43" x14ac:dyDescent="0.35">
      <c r="A158" t="s">
        <v>855</v>
      </c>
      <c r="B158" s="267">
        <v>4292926</v>
      </c>
      <c r="C158" t="s">
        <v>778</v>
      </c>
      <c r="D158">
        <v>5</v>
      </c>
      <c r="E158">
        <v>4</v>
      </c>
      <c r="F158">
        <v>1</v>
      </c>
      <c r="G158">
        <v>0</v>
      </c>
      <c r="I158">
        <v>1</v>
      </c>
      <c r="J158">
        <v>401</v>
      </c>
      <c r="K158">
        <v>1</v>
      </c>
      <c r="L158">
        <v>0</v>
      </c>
      <c r="N158">
        <v>1</v>
      </c>
      <c r="O158">
        <v>1</v>
      </c>
      <c r="P158">
        <v>1</v>
      </c>
      <c r="Q158">
        <v>0</v>
      </c>
      <c r="S158">
        <v>4</v>
      </c>
      <c r="T158">
        <v>2</v>
      </c>
      <c r="U158">
        <v>1</v>
      </c>
      <c r="V158">
        <v>0</v>
      </c>
      <c r="X158">
        <v>-1</v>
      </c>
      <c r="AG158"/>
      <c r="AL158"/>
      <c r="AQ158"/>
    </row>
    <row r="159" spans="1:43" x14ac:dyDescent="0.35">
      <c r="A159" t="s">
        <v>856</v>
      </c>
      <c r="B159" s="267">
        <v>4292755</v>
      </c>
      <c r="C159" t="s">
        <v>778</v>
      </c>
      <c r="D159">
        <v>5</v>
      </c>
      <c r="E159">
        <v>4</v>
      </c>
      <c r="F159">
        <v>1</v>
      </c>
      <c r="G159">
        <v>0</v>
      </c>
      <c r="I159">
        <v>1</v>
      </c>
      <c r="J159">
        <v>401</v>
      </c>
      <c r="K159">
        <v>1</v>
      </c>
      <c r="L159">
        <v>0</v>
      </c>
      <c r="N159">
        <v>1</v>
      </c>
      <c r="O159">
        <v>1</v>
      </c>
      <c r="P159">
        <v>1</v>
      </c>
      <c r="Q159">
        <v>0</v>
      </c>
      <c r="S159">
        <v>5</v>
      </c>
      <c r="T159">
        <v>2</v>
      </c>
      <c r="U159">
        <v>1</v>
      </c>
      <c r="V159">
        <v>0</v>
      </c>
      <c r="X159">
        <v>-1</v>
      </c>
      <c r="AG159"/>
      <c r="AL159"/>
      <c r="AQ159"/>
    </row>
    <row r="160" spans="1:43" ht="15.5" x14ac:dyDescent="0.35">
      <c r="A160" t="s">
        <v>247</v>
      </c>
      <c r="B160" s="267">
        <v>1795160</v>
      </c>
      <c r="C160" s="273" t="s">
        <v>778</v>
      </c>
      <c r="D160">
        <v>5</v>
      </c>
      <c r="E160">
        <v>4</v>
      </c>
      <c r="F160">
        <v>1</v>
      </c>
      <c r="G160">
        <v>0</v>
      </c>
      <c r="I160">
        <v>1</v>
      </c>
      <c r="J160">
        <v>401</v>
      </c>
      <c r="K160">
        <v>1</v>
      </c>
      <c r="L160">
        <v>0</v>
      </c>
      <c r="N160">
        <v>1</v>
      </c>
      <c r="O160">
        <v>1</v>
      </c>
      <c r="P160">
        <v>1</v>
      </c>
      <c r="Q160">
        <v>0</v>
      </c>
      <c r="S160">
        <v>9</v>
      </c>
      <c r="T160">
        <v>2</v>
      </c>
      <c r="U160">
        <v>1</v>
      </c>
      <c r="V160">
        <v>0</v>
      </c>
      <c r="X160">
        <v>-1</v>
      </c>
      <c r="AB160"/>
      <c r="AG160"/>
      <c r="AL160"/>
      <c r="AQ160"/>
    </row>
    <row r="161" spans="1:43" ht="15.5" x14ac:dyDescent="0.35">
      <c r="A161" t="s">
        <v>248</v>
      </c>
      <c r="B161" s="267">
        <v>109944</v>
      </c>
      <c r="C161" s="273" t="s">
        <v>778</v>
      </c>
      <c r="D161">
        <v>1</v>
      </c>
      <c r="E161">
        <v>1</v>
      </c>
      <c r="F161">
        <v>1</v>
      </c>
      <c r="G161">
        <v>0</v>
      </c>
      <c r="I161">
        <v>1</v>
      </c>
      <c r="J161">
        <v>2</v>
      </c>
      <c r="K161">
        <v>1</v>
      </c>
      <c r="L161">
        <v>0</v>
      </c>
      <c r="N161">
        <v>1</v>
      </c>
      <c r="O161">
        <v>24</v>
      </c>
      <c r="P161">
        <v>1</v>
      </c>
      <c r="Q161">
        <v>0</v>
      </c>
      <c r="S161">
        <v>-1</v>
      </c>
      <c r="AB161"/>
      <c r="AG161"/>
      <c r="AL161"/>
      <c r="AQ161"/>
    </row>
    <row r="162" spans="1:43" ht="15.5" x14ac:dyDescent="0.35">
      <c r="A162" t="s">
        <v>249</v>
      </c>
      <c r="B162" s="267">
        <v>110747</v>
      </c>
      <c r="C162" s="273" t="s">
        <v>778</v>
      </c>
      <c r="D162">
        <v>1</v>
      </c>
      <c r="E162">
        <v>1</v>
      </c>
      <c r="F162">
        <v>1</v>
      </c>
      <c r="G162">
        <v>0</v>
      </c>
      <c r="I162">
        <v>2</v>
      </c>
      <c r="J162">
        <v>2</v>
      </c>
      <c r="K162">
        <v>1</v>
      </c>
      <c r="L162">
        <v>0</v>
      </c>
      <c r="N162">
        <v>1</v>
      </c>
      <c r="O162">
        <v>24</v>
      </c>
      <c r="P162">
        <v>1</v>
      </c>
      <c r="Q162">
        <v>0</v>
      </c>
      <c r="S162">
        <v>-1</v>
      </c>
      <c r="AB162"/>
      <c r="AG162"/>
      <c r="AL162"/>
      <c r="AQ162"/>
    </row>
    <row r="163" spans="1:43" ht="15.5" x14ac:dyDescent="0.35">
      <c r="A163" t="s">
        <v>250</v>
      </c>
      <c r="B163" s="267">
        <v>592847</v>
      </c>
      <c r="C163" s="273" t="s">
        <v>778</v>
      </c>
      <c r="D163">
        <v>1</v>
      </c>
      <c r="E163">
        <v>1</v>
      </c>
      <c r="F163">
        <v>1</v>
      </c>
      <c r="G163">
        <v>0</v>
      </c>
      <c r="I163">
        <v>3</v>
      </c>
      <c r="J163">
        <v>2</v>
      </c>
      <c r="K163">
        <v>1</v>
      </c>
      <c r="L163">
        <v>0</v>
      </c>
      <c r="N163">
        <v>1</v>
      </c>
      <c r="O163">
        <v>24</v>
      </c>
      <c r="P163">
        <v>1</v>
      </c>
      <c r="Q163">
        <v>0</v>
      </c>
      <c r="S163">
        <v>-1</v>
      </c>
      <c r="AB163"/>
      <c r="AG163"/>
      <c r="AL163"/>
      <c r="AQ163"/>
    </row>
    <row r="164" spans="1:43" ht="15.5" x14ac:dyDescent="0.35">
      <c r="A164" t="s">
        <v>251</v>
      </c>
      <c r="B164" s="267">
        <v>542552</v>
      </c>
      <c r="C164" s="273" t="s">
        <v>778</v>
      </c>
      <c r="D164">
        <v>2</v>
      </c>
      <c r="E164">
        <v>1</v>
      </c>
      <c r="F164">
        <v>2</v>
      </c>
      <c r="G164">
        <v>0</v>
      </c>
      <c r="I164">
        <v>1</v>
      </c>
      <c r="J164">
        <v>2</v>
      </c>
      <c r="K164">
        <v>1</v>
      </c>
      <c r="L164">
        <v>0</v>
      </c>
      <c r="N164">
        <v>1</v>
      </c>
      <c r="O164">
        <v>3</v>
      </c>
      <c r="P164">
        <v>1</v>
      </c>
      <c r="Q164">
        <v>0</v>
      </c>
      <c r="S164">
        <v>1</v>
      </c>
      <c r="T164">
        <v>24</v>
      </c>
      <c r="U164">
        <v>1</v>
      </c>
      <c r="V164">
        <v>0</v>
      </c>
      <c r="X164">
        <v>-1</v>
      </c>
      <c r="AB164"/>
      <c r="AG164"/>
      <c r="AL164"/>
      <c r="AQ164"/>
    </row>
    <row r="165" spans="1:43" ht="15.5" x14ac:dyDescent="0.35">
      <c r="A165" t="s">
        <v>252</v>
      </c>
      <c r="B165" s="267">
        <v>638493</v>
      </c>
      <c r="C165" s="273" t="s">
        <v>778</v>
      </c>
      <c r="D165">
        <v>1</v>
      </c>
      <c r="E165">
        <v>1</v>
      </c>
      <c r="F165">
        <v>1</v>
      </c>
      <c r="G165">
        <v>0</v>
      </c>
      <c r="I165">
        <v>4</v>
      </c>
      <c r="J165">
        <v>2</v>
      </c>
      <c r="K165">
        <v>1</v>
      </c>
      <c r="L165">
        <v>0</v>
      </c>
      <c r="N165">
        <v>1</v>
      </c>
      <c r="O165">
        <v>24</v>
      </c>
      <c r="P165">
        <v>1</v>
      </c>
      <c r="Q165">
        <v>0</v>
      </c>
      <c r="S165">
        <v>-1</v>
      </c>
      <c r="AB165"/>
      <c r="AG165"/>
      <c r="AL165"/>
      <c r="AQ165"/>
    </row>
    <row r="166" spans="1:43" ht="15.5" x14ac:dyDescent="0.35">
      <c r="A166" t="s">
        <v>253</v>
      </c>
      <c r="B166" s="267">
        <v>112323</v>
      </c>
      <c r="C166" s="273" t="s">
        <v>778</v>
      </c>
      <c r="D166">
        <v>1</v>
      </c>
      <c r="E166">
        <v>1</v>
      </c>
      <c r="F166">
        <v>1</v>
      </c>
      <c r="G166">
        <v>0</v>
      </c>
      <c r="I166">
        <v>7</v>
      </c>
      <c r="J166">
        <v>2</v>
      </c>
      <c r="K166">
        <v>1</v>
      </c>
      <c r="L166">
        <v>0</v>
      </c>
      <c r="N166">
        <v>1</v>
      </c>
      <c r="O166">
        <v>24</v>
      </c>
      <c r="P166">
        <v>1</v>
      </c>
      <c r="Q166">
        <v>0</v>
      </c>
      <c r="S166">
        <v>-1</v>
      </c>
      <c r="AB166"/>
      <c r="AG166"/>
      <c r="AL166"/>
      <c r="AQ166"/>
    </row>
    <row r="167" spans="1:43" ht="15.5" x14ac:dyDescent="0.35">
      <c r="A167" t="s">
        <v>254</v>
      </c>
      <c r="B167" s="267">
        <v>5451923</v>
      </c>
      <c r="C167" s="273" t="s">
        <v>778</v>
      </c>
      <c r="D167">
        <v>1</v>
      </c>
      <c r="E167">
        <v>1</v>
      </c>
      <c r="F167">
        <v>1</v>
      </c>
      <c r="G167">
        <v>0</v>
      </c>
      <c r="I167">
        <v>8</v>
      </c>
      <c r="J167">
        <v>2</v>
      </c>
      <c r="K167">
        <v>1</v>
      </c>
      <c r="L167">
        <v>0</v>
      </c>
      <c r="N167">
        <v>1</v>
      </c>
      <c r="O167">
        <v>24</v>
      </c>
      <c r="P167">
        <v>1</v>
      </c>
      <c r="Q167">
        <v>0</v>
      </c>
      <c r="S167">
        <v>-1</v>
      </c>
      <c r="AB167"/>
      <c r="AG167"/>
      <c r="AL167"/>
      <c r="AQ167"/>
    </row>
    <row r="168" spans="1:43" ht="15.5" x14ac:dyDescent="0.35">
      <c r="A168" t="s">
        <v>255</v>
      </c>
      <c r="B168" s="267">
        <v>5451525</v>
      </c>
      <c r="C168" s="273" t="s">
        <v>778</v>
      </c>
      <c r="D168">
        <v>1</v>
      </c>
      <c r="E168">
        <v>1</v>
      </c>
      <c r="F168">
        <v>1</v>
      </c>
      <c r="G168">
        <v>0</v>
      </c>
      <c r="I168">
        <v>9</v>
      </c>
      <c r="J168">
        <v>2</v>
      </c>
      <c r="K168">
        <v>1</v>
      </c>
      <c r="L168">
        <v>0</v>
      </c>
      <c r="N168">
        <v>1</v>
      </c>
      <c r="O168">
        <v>24</v>
      </c>
      <c r="P168">
        <v>1</v>
      </c>
      <c r="Q168">
        <v>0</v>
      </c>
      <c r="S168">
        <v>-1</v>
      </c>
      <c r="AB168"/>
      <c r="AG168"/>
      <c r="AL168"/>
      <c r="AQ168"/>
    </row>
    <row r="169" spans="1:43" ht="15.5" x14ac:dyDescent="0.35">
      <c r="A169" t="s">
        <v>256</v>
      </c>
      <c r="B169" s="267">
        <v>692455</v>
      </c>
      <c r="C169" s="273" t="s">
        <v>778</v>
      </c>
      <c r="D169">
        <v>1</v>
      </c>
      <c r="E169">
        <v>5</v>
      </c>
      <c r="F169">
        <v>1</v>
      </c>
      <c r="G169">
        <v>0</v>
      </c>
      <c r="I169">
        <v>1</v>
      </c>
      <c r="J169">
        <v>6</v>
      </c>
      <c r="K169">
        <v>1</v>
      </c>
      <c r="L169">
        <v>0</v>
      </c>
      <c r="N169">
        <v>1</v>
      </c>
      <c r="O169">
        <v>24</v>
      </c>
      <c r="P169">
        <v>1</v>
      </c>
      <c r="Q169">
        <v>0</v>
      </c>
      <c r="S169">
        <v>-1</v>
      </c>
      <c r="AB169"/>
      <c r="AG169"/>
      <c r="AL169"/>
      <c r="AQ169"/>
    </row>
    <row r="170" spans="1:43" ht="15.5" x14ac:dyDescent="0.35">
      <c r="A170" t="s">
        <v>257</v>
      </c>
      <c r="B170" s="267">
        <v>629334</v>
      </c>
      <c r="C170" s="273" t="s">
        <v>778</v>
      </c>
      <c r="D170">
        <v>1</v>
      </c>
      <c r="E170">
        <v>1</v>
      </c>
      <c r="F170">
        <v>1</v>
      </c>
      <c r="G170">
        <v>0</v>
      </c>
      <c r="I170">
        <v>5</v>
      </c>
      <c r="J170">
        <v>2</v>
      </c>
      <c r="K170">
        <v>1</v>
      </c>
      <c r="L170">
        <v>0</v>
      </c>
      <c r="N170">
        <v>1</v>
      </c>
      <c r="O170">
        <v>24</v>
      </c>
      <c r="P170">
        <v>1</v>
      </c>
      <c r="Q170">
        <v>0</v>
      </c>
      <c r="S170">
        <v>-1</v>
      </c>
      <c r="AB170"/>
      <c r="AG170"/>
      <c r="AL170"/>
      <c r="AQ170"/>
    </row>
    <row r="171" spans="1:43" ht="15.5" x14ac:dyDescent="0.35">
      <c r="A171" t="s">
        <v>258</v>
      </c>
      <c r="B171" s="267">
        <v>112232</v>
      </c>
      <c r="C171" s="273" t="s">
        <v>778</v>
      </c>
      <c r="D171">
        <v>1</v>
      </c>
      <c r="E171">
        <v>1</v>
      </c>
      <c r="F171">
        <v>1</v>
      </c>
      <c r="G171">
        <v>0</v>
      </c>
      <c r="I171">
        <v>6</v>
      </c>
      <c r="J171">
        <v>2</v>
      </c>
      <c r="K171">
        <v>1</v>
      </c>
      <c r="L171">
        <v>0</v>
      </c>
      <c r="N171">
        <v>1</v>
      </c>
      <c r="O171">
        <v>24</v>
      </c>
      <c r="P171">
        <v>1</v>
      </c>
      <c r="Q171">
        <v>0</v>
      </c>
      <c r="S171">
        <v>-1</v>
      </c>
      <c r="AB171"/>
      <c r="AG171"/>
      <c r="AL171"/>
      <c r="AQ171"/>
    </row>
    <row r="172" spans="1:43" ht="15.5" x14ac:dyDescent="0.35">
      <c r="A172" t="s">
        <v>259</v>
      </c>
      <c r="B172" s="267">
        <v>4351546</v>
      </c>
      <c r="C172" s="273" t="s">
        <v>778</v>
      </c>
      <c r="D172">
        <v>5</v>
      </c>
      <c r="E172">
        <v>4</v>
      </c>
      <c r="F172">
        <v>1</v>
      </c>
      <c r="G172">
        <v>0</v>
      </c>
      <c r="I172">
        <v>1</v>
      </c>
      <c r="J172">
        <v>401</v>
      </c>
      <c r="K172">
        <v>1</v>
      </c>
      <c r="L172">
        <v>0</v>
      </c>
      <c r="N172">
        <v>1</v>
      </c>
      <c r="O172">
        <v>24</v>
      </c>
      <c r="P172">
        <v>1</v>
      </c>
      <c r="Q172">
        <v>0</v>
      </c>
      <c r="S172">
        <v>-1</v>
      </c>
      <c r="AB172"/>
      <c r="AG172"/>
      <c r="AL172"/>
      <c r="AQ172"/>
    </row>
    <row r="173" spans="1:43" ht="15.5" x14ac:dyDescent="0.35">
      <c r="A173" t="s">
        <v>363</v>
      </c>
      <c r="B173" s="267">
        <v>554121</v>
      </c>
      <c r="C173" s="273" t="s">
        <v>778</v>
      </c>
      <c r="D173" s="273">
        <v>2</v>
      </c>
      <c r="E173">
        <v>1</v>
      </c>
      <c r="F173">
        <v>1</v>
      </c>
      <c r="G173">
        <v>0</v>
      </c>
      <c r="I173">
        <v>1</v>
      </c>
      <c r="J173">
        <v>2</v>
      </c>
      <c r="K173">
        <v>1</v>
      </c>
      <c r="L173">
        <v>0</v>
      </c>
      <c r="N173">
        <v>1</v>
      </c>
      <c r="O173">
        <v>77</v>
      </c>
      <c r="P173">
        <v>2</v>
      </c>
      <c r="Q173" s="65">
        <v>1</v>
      </c>
      <c r="S173">
        <v>-1</v>
      </c>
      <c r="AB173"/>
      <c r="AG173"/>
      <c r="AL173"/>
      <c r="AQ173"/>
    </row>
    <row r="174" spans="1:43" ht="15.5" x14ac:dyDescent="0.35">
      <c r="A174" t="s">
        <v>364</v>
      </c>
      <c r="B174" s="267">
        <v>105373</v>
      </c>
      <c r="C174" s="273" t="s">
        <v>778</v>
      </c>
      <c r="D174" s="273">
        <v>2</v>
      </c>
      <c r="E174">
        <v>1</v>
      </c>
      <c r="F174">
        <v>1</v>
      </c>
      <c r="G174">
        <v>0</v>
      </c>
      <c r="I174">
        <v>2</v>
      </c>
      <c r="J174">
        <v>2</v>
      </c>
      <c r="K174">
        <v>1</v>
      </c>
      <c r="L174">
        <v>0</v>
      </c>
      <c r="N174">
        <v>1</v>
      </c>
      <c r="O174">
        <v>77</v>
      </c>
      <c r="P174">
        <v>2</v>
      </c>
      <c r="Q174">
        <v>2</v>
      </c>
      <c r="S174">
        <v>-1</v>
      </c>
      <c r="AB174"/>
      <c r="AG174"/>
      <c r="AL174"/>
      <c r="AQ174"/>
    </row>
    <row r="175" spans="1:43" ht="15.5" x14ac:dyDescent="0.35">
      <c r="A175" t="s">
        <v>365</v>
      </c>
      <c r="B175" s="267">
        <v>106365</v>
      </c>
      <c r="C175" s="273" t="s">
        <v>778</v>
      </c>
      <c r="D175" s="273">
        <v>2</v>
      </c>
      <c r="E175">
        <v>1</v>
      </c>
      <c r="F175">
        <v>1</v>
      </c>
      <c r="G175">
        <v>0</v>
      </c>
      <c r="I175">
        <v>3</v>
      </c>
      <c r="J175">
        <v>2</v>
      </c>
      <c r="K175">
        <v>1</v>
      </c>
      <c r="L175">
        <v>0</v>
      </c>
      <c r="N175">
        <v>1</v>
      </c>
      <c r="O175">
        <v>77</v>
      </c>
      <c r="P175">
        <v>2</v>
      </c>
      <c r="Q175">
        <v>3</v>
      </c>
      <c r="S175">
        <v>-1</v>
      </c>
      <c r="AB175"/>
      <c r="AG175"/>
      <c r="AL175"/>
      <c r="AQ175"/>
    </row>
    <row r="176" spans="1:43" ht="15.5" x14ac:dyDescent="0.35">
      <c r="A176" t="s">
        <v>366</v>
      </c>
      <c r="B176" s="267">
        <v>590012</v>
      </c>
      <c r="C176" s="273" t="s">
        <v>778</v>
      </c>
      <c r="D176" s="273">
        <v>2</v>
      </c>
      <c r="E176">
        <v>1</v>
      </c>
      <c r="F176">
        <v>1</v>
      </c>
      <c r="G176">
        <v>0</v>
      </c>
      <c r="I176">
        <v>4</v>
      </c>
      <c r="J176">
        <v>2</v>
      </c>
      <c r="K176">
        <v>1</v>
      </c>
      <c r="L176">
        <v>0</v>
      </c>
      <c r="N176">
        <v>1</v>
      </c>
      <c r="O176">
        <v>77</v>
      </c>
      <c r="P176">
        <v>2</v>
      </c>
      <c r="Q176">
        <v>4</v>
      </c>
      <c r="S176">
        <v>-1</v>
      </c>
      <c r="AG176"/>
      <c r="AL176"/>
      <c r="AQ176"/>
    </row>
    <row r="177" spans="1:43" ht="15.5" x14ac:dyDescent="0.35">
      <c r="A177" t="s">
        <v>367</v>
      </c>
      <c r="B177" s="267">
        <v>105668</v>
      </c>
      <c r="C177" s="273" t="s">
        <v>778</v>
      </c>
      <c r="D177" s="273">
        <v>2</v>
      </c>
      <c r="E177">
        <v>1</v>
      </c>
      <c r="F177">
        <v>1</v>
      </c>
      <c r="G177">
        <v>0</v>
      </c>
      <c r="I177">
        <v>4</v>
      </c>
      <c r="J177">
        <v>2</v>
      </c>
      <c r="K177">
        <v>1</v>
      </c>
      <c r="L177">
        <v>0</v>
      </c>
      <c r="N177">
        <v>1</v>
      </c>
      <c r="O177">
        <v>77</v>
      </c>
      <c r="P177">
        <v>3</v>
      </c>
      <c r="Q177">
        <v>3</v>
      </c>
      <c r="S177">
        <v>-1</v>
      </c>
      <c r="AG177"/>
      <c r="AL177"/>
      <c r="AQ177"/>
    </row>
    <row r="178" spans="1:43" ht="15.5" x14ac:dyDescent="0.35">
      <c r="A178" t="s">
        <v>368</v>
      </c>
      <c r="B178" s="267">
        <v>105384</v>
      </c>
      <c r="C178" s="273" t="s">
        <v>778</v>
      </c>
      <c r="D178">
        <v>1</v>
      </c>
      <c r="E178">
        <v>5</v>
      </c>
      <c r="F178">
        <v>1</v>
      </c>
      <c r="G178">
        <v>0</v>
      </c>
      <c r="I178">
        <v>1</v>
      </c>
      <c r="J178">
        <v>6</v>
      </c>
      <c r="K178">
        <v>1</v>
      </c>
      <c r="L178">
        <v>0</v>
      </c>
      <c r="N178">
        <v>1</v>
      </c>
      <c r="O178">
        <v>1</v>
      </c>
      <c r="P178">
        <v>1</v>
      </c>
      <c r="Q178">
        <v>0</v>
      </c>
      <c r="S178">
        <v>1</v>
      </c>
      <c r="T178">
        <v>2</v>
      </c>
      <c r="U178">
        <v>1</v>
      </c>
      <c r="V178">
        <v>0</v>
      </c>
      <c r="X178">
        <v>1</v>
      </c>
      <c r="Y178">
        <v>77</v>
      </c>
      <c r="Z178">
        <v>2</v>
      </c>
      <c r="AA178">
        <v>2</v>
      </c>
      <c r="AC178">
        <v>-1</v>
      </c>
      <c r="AG178"/>
      <c r="AL178"/>
      <c r="AQ178"/>
    </row>
    <row r="179" spans="1:43" ht="15.5" x14ac:dyDescent="0.35">
      <c r="A179" t="s">
        <v>369</v>
      </c>
      <c r="B179" s="267">
        <v>623427</v>
      </c>
      <c r="C179" s="273" t="s">
        <v>778</v>
      </c>
      <c r="D179" s="273">
        <v>2</v>
      </c>
      <c r="E179">
        <v>1</v>
      </c>
      <c r="F179">
        <v>1</v>
      </c>
      <c r="G179">
        <v>0</v>
      </c>
      <c r="I179">
        <v>2</v>
      </c>
      <c r="J179">
        <v>2</v>
      </c>
      <c r="K179">
        <v>1</v>
      </c>
      <c r="L179">
        <v>0</v>
      </c>
      <c r="N179">
        <v>1</v>
      </c>
      <c r="O179">
        <v>77</v>
      </c>
      <c r="P179">
        <v>3</v>
      </c>
      <c r="Q179">
        <v>1</v>
      </c>
      <c r="S179">
        <v>-1</v>
      </c>
      <c r="AG179"/>
      <c r="AL179"/>
      <c r="AQ179"/>
    </row>
    <row r="180" spans="1:43" ht="15.5" x14ac:dyDescent="0.35">
      <c r="A180" t="s">
        <v>370</v>
      </c>
      <c r="B180" s="267">
        <v>105544</v>
      </c>
      <c r="C180" s="273" t="s">
        <v>778</v>
      </c>
      <c r="D180" s="273">
        <v>2</v>
      </c>
      <c r="E180">
        <v>1</v>
      </c>
      <c r="F180">
        <v>1</v>
      </c>
      <c r="G180">
        <v>0</v>
      </c>
      <c r="I180">
        <v>3</v>
      </c>
      <c r="J180">
        <v>2</v>
      </c>
      <c r="K180">
        <v>1</v>
      </c>
      <c r="L180">
        <v>0</v>
      </c>
      <c r="N180">
        <v>1</v>
      </c>
      <c r="O180">
        <v>77</v>
      </c>
      <c r="P180">
        <v>3</v>
      </c>
      <c r="Q180">
        <v>2</v>
      </c>
      <c r="S180">
        <v>-1</v>
      </c>
      <c r="AG180"/>
      <c r="AL180"/>
      <c r="AQ180"/>
    </row>
    <row r="181" spans="1:43" ht="15.5" x14ac:dyDescent="0.35">
      <c r="A181" t="s">
        <v>371</v>
      </c>
      <c r="B181" s="267">
        <v>644495</v>
      </c>
      <c r="C181" s="273" t="s">
        <v>778</v>
      </c>
      <c r="D181" s="273">
        <v>2</v>
      </c>
      <c r="E181">
        <v>1</v>
      </c>
      <c r="F181">
        <v>2</v>
      </c>
      <c r="G181">
        <v>0</v>
      </c>
      <c r="I181">
        <v>1</v>
      </c>
      <c r="J181">
        <v>1</v>
      </c>
      <c r="K181">
        <v>1</v>
      </c>
      <c r="L181">
        <v>0</v>
      </c>
      <c r="N181">
        <v>1</v>
      </c>
      <c r="O181">
        <v>3</v>
      </c>
      <c r="P181">
        <v>1</v>
      </c>
      <c r="Q181">
        <v>0</v>
      </c>
      <c r="S181">
        <v>2</v>
      </c>
      <c r="T181">
        <v>2</v>
      </c>
      <c r="U181">
        <v>1</v>
      </c>
      <c r="V181">
        <v>0</v>
      </c>
      <c r="X181">
        <v>1</v>
      </c>
      <c r="Y181">
        <v>77</v>
      </c>
      <c r="Z181">
        <v>2</v>
      </c>
      <c r="AA181">
        <v>2</v>
      </c>
      <c r="AC181">
        <v>-1</v>
      </c>
      <c r="AG181"/>
      <c r="AL181"/>
      <c r="AQ181"/>
    </row>
    <row r="182" spans="1:43" ht="15.5" x14ac:dyDescent="0.35">
      <c r="A182" t="s">
        <v>372</v>
      </c>
      <c r="B182" s="267">
        <v>97858</v>
      </c>
      <c r="C182" s="273" t="s">
        <v>778</v>
      </c>
      <c r="D182" s="273">
        <v>4</v>
      </c>
      <c r="E182">
        <v>1</v>
      </c>
      <c r="F182">
        <v>2</v>
      </c>
      <c r="G182">
        <v>0</v>
      </c>
      <c r="I182">
        <v>1</v>
      </c>
      <c r="J182">
        <v>2</v>
      </c>
      <c r="K182">
        <v>1</v>
      </c>
      <c r="L182">
        <v>0</v>
      </c>
      <c r="N182">
        <v>2</v>
      </c>
      <c r="O182">
        <v>3</v>
      </c>
      <c r="P182">
        <v>1</v>
      </c>
      <c r="Q182">
        <v>0</v>
      </c>
      <c r="S182">
        <v>1</v>
      </c>
      <c r="T182">
        <v>77</v>
      </c>
      <c r="U182">
        <v>1</v>
      </c>
      <c r="V182">
        <v>2</v>
      </c>
      <c r="X182">
        <v>-1</v>
      </c>
      <c r="AG182"/>
      <c r="AL182"/>
      <c r="AQ182"/>
    </row>
    <row r="183" spans="1:43" ht="15.5" x14ac:dyDescent="0.35">
      <c r="A183" t="s">
        <v>373</v>
      </c>
      <c r="B183" s="267">
        <v>109217</v>
      </c>
      <c r="C183" s="273" t="s">
        <v>778</v>
      </c>
      <c r="D183" s="273">
        <v>2</v>
      </c>
      <c r="E183">
        <v>1</v>
      </c>
      <c r="F183">
        <v>1</v>
      </c>
      <c r="G183">
        <v>0</v>
      </c>
      <c r="I183">
        <v>5</v>
      </c>
      <c r="J183">
        <v>2</v>
      </c>
      <c r="K183">
        <v>1</v>
      </c>
      <c r="L183">
        <v>0</v>
      </c>
      <c r="N183">
        <v>1</v>
      </c>
      <c r="O183">
        <v>77</v>
      </c>
      <c r="P183">
        <v>3</v>
      </c>
      <c r="Q183">
        <v>4</v>
      </c>
      <c r="S183">
        <v>-1</v>
      </c>
      <c r="AG183"/>
      <c r="AL183"/>
      <c r="AQ183"/>
    </row>
    <row r="184" spans="1:43" ht="15.5" x14ac:dyDescent="0.35">
      <c r="A184" t="s">
        <v>374</v>
      </c>
      <c r="B184" s="267">
        <v>547637</v>
      </c>
      <c r="C184" s="273" t="s">
        <v>778</v>
      </c>
      <c r="D184" s="273">
        <v>2</v>
      </c>
      <c r="E184">
        <v>1</v>
      </c>
      <c r="F184">
        <v>2</v>
      </c>
      <c r="G184">
        <v>0</v>
      </c>
      <c r="I184">
        <v>1</v>
      </c>
      <c r="J184">
        <v>1</v>
      </c>
      <c r="K184">
        <v>1</v>
      </c>
      <c r="L184">
        <v>0</v>
      </c>
      <c r="N184">
        <v>1</v>
      </c>
      <c r="O184">
        <v>3</v>
      </c>
      <c r="P184">
        <v>1</v>
      </c>
      <c r="Q184">
        <v>0</v>
      </c>
      <c r="S184">
        <v>1</v>
      </c>
      <c r="T184">
        <v>77</v>
      </c>
      <c r="U184" s="70">
        <v>3</v>
      </c>
      <c r="V184">
        <v>1</v>
      </c>
      <c r="X184">
        <v>-1</v>
      </c>
      <c r="AB184"/>
      <c r="AG184"/>
      <c r="AL184"/>
      <c r="AQ184"/>
    </row>
    <row r="185" spans="1:43" ht="15.5" x14ac:dyDescent="0.35">
      <c r="A185" t="s">
        <v>375</v>
      </c>
      <c r="B185" s="267">
        <v>97621</v>
      </c>
      <c r="C185" s="273" t="s">
        <v>778</v>
      </c>
      <c r="D185" s="273">
        <v>2</v>
      </c>
      <c r="E185">
        <v>1</v>
      </c>
      <c r="F185">
        <v>2</v>
      </c>
      <c r="G185">
        <v>0</v>
      </c>
      <c r="I185">
        <v>1</v>
      </c>
      <c r="J185">
        <v>1</v>
      </c>
      <c r="K185">
        <v>1</v>
      </c>
      <c r="L185">
        <v>0</v>
      </c>
      <c r="N185">
        <v>1</v>
      </c>
      <c r="O185">
        <v>3</v>
      </c>
      <c r="P185">
        <v>1</v>
      </c>
      <c r="Q185">
        <v>0</v>
      </c>
      <c r="S185" s="70">
        <v>1</v>
      </c>
      <c r="T185">
        <v>2</v>
      </c>
      <c r="U185">
        <v>1</v>
      </c>
      <c r="V185">
        <v>0</v>
      </c>
      <c r="X185">
        <v>1</v>
      </c>
      <c r="Y185">
        <v>77</v>
      </c>
      <c r="Z185" s="70">
        <v>3</v>
      </c>
      <c r="AA185">
        <v>2</v>
      </c>
      <c r="AC185">
        <v>-1</v>
      </c>
      <c r="AG185"/>
      <c r="AL185"/>
      <c r="AQ185"/>
    </row>
    <row r="186" spans="1:43" ht="15.5" x14ac:dyDescent="0.35">
      <c r="A186" t="s">
        <v>376</v>
      </c>
      <c r="B186" s="267">
        <v>540181</v>
      </c>
      <c r="C186" s="273" t="s">
        <v>778</v>
      </c>
      <c r="D186" s="273">
        <v>2</v>
      </c>
      <c r="E186">
        <v>1</v>
      </c>
      <c r="F186">
        <v>1</v>
      </c>
      <c r="G186">
        <v>0</v>
      </c>
      <c r="I186">
        <v>6</v>
      </c>
      <c r="J186">
        <v>2</v>
      </c>
      <c r="K186">
        <v>1</v>
      </c>
      <c r="L186">
        <v>0</v>
      </c>
      <c r="N186">
        <v>1</v>
      </c>
      <c r="O186">
        <v>77</v>
      </c>
      <c r="P186">
        <v>3</v>
      </c>
      <c r="Q186">
        <v>5</v>
      </c>
      <c r="S186">
        <v>-1</v>
      </c>
      <c r="AG186"/>
      <c r="AL186"/>
      <c r="AQ186"/>
    </row>
    <row r="187" spans="1:43" ht="15.5" x14ac:dyDescent="0.35">
      <c r="A187" t="s">
        <v>377</v>
      </c>
      <c r="B187" s="267">
        <v>106274</v>
      </c>
      <c r="C187" s="273" t="s">
        <v>778</v>
      </c>
      <c r="D187" s="273">
        <v>2</v>
      </c>
      <c r="E187">
        <v>1</v>
      </c>
      <c r="F187">
        <v>2</v>
      </c>
      <c r="G187">
        <v>0</v>
      </c>
      <c r="I187" s="273">
        <v>1</v>
      </c>
      <c r="J187">
        <v>1</v>
      </c>
      <c r="K187">
        <v>1</v>
      </c>
      <c r="L187">
        <v>0</v>
      </c>
      <c r="N187">
        <v>1</v>
      </c>
      <c r="O187">
        <v>3</v>
      </c>
      <c r="P187">
        <v>1</v>
      </c>
      <c r="Q187">
        <v>0</v>
      </c>
      <c r="S187">
        <v>4</v>
      </c>
      <c r="T187">
        <v>2</v>
      </c>
      <c r="U187">
        <v>1</v>
      </c>
      <c r="V187">
        <v>0</v>
      </c>
      <c r="X187">
        <v>1</v>
      </c>
      <c r="Y187">
        <v>77</v>
      </c>
      <c r="Z187">
        <v>3</v>
      </c>
      <c r="AA187">
        <v>4</v>
      </c>
      <c r="AC187">
        <v>-1</v>
      </c>
      <c r="AG187"/>
      <c r="AL187"/>
      <c r="AQ187"/>
    </row>
    <row r="188" spans="1:43" ht="15.5" x14ac:dyDescent="0.35">
      <c r="A188" t="s">
        <v>260</v>
      </c>
      <c r="B188" s="267">
        <v>78933</v>
      </c>
      <c r="C188" s="273" t="s">
        <v>778</v>
      </c>
      <c r="D188">
        <v>2</v>
      </c>
      <c r="E188">
        <v>1</v>
      </c>
      <c r="F188">
        <v>1</v>
      </c>
      <c r="G188">
        <v>0</v>
      </c>
      <c r="H188" s="98" t="s">
        <v>845</v>
      </c>
      <c r="I188">
        <v>1</v>
      </c>
      <c r="J188">
        <v>2</v>
      </c>
      <c r="K188">
        <v>1</v>
      </c>
      <c r="L188">
        <v>0</v>
      </c>
      <c r="N188">
        <v>1</v>
      </c>
      <c r="O188">
        <v>112</v>
      </c>
      <c r="P188">
        <v>2</v>
      </c>
      <c r="Q188">
        <v>0</v>
      </c>
      <c r="S188">
        <v>-1</v>
      </c>
      <c r="AG188"/>
      <c r="AL188"/>
      <c r="AQ188"/>
    </row>
    <row r="189" spans="1:43" ht="15.5" x14ac:dyDescent="0.35">
      <c r="A189" t="s">
        <v>261</v>
      </c>
      <c r="B189" s="267">
        <v>96220</v>
      </c>
      <c r="C189" s="273" t="s">
        <v>778</v>
      </c>
      <c r="D189">
        <v>2</v>
      </c>
      <c r="E189">
        <v>1</v>
      </c>
      <c r="F189">
        <v>1</v>
      </c>
      <c r="G189">
        <v>0</v>
      </c>
      <c r="H189" s="98" t="s">
        <v>845</v>
      </c>
      <c r="I189">
        <v>2</v>
      </c>
      <c r="J189">
        <v>2</v>
      </c>
      <c r="K189">
        <v>1</v>
      </c>
      <c r="L189">
        <v>0</v>
      </c>
      <c r="N189">
        <v>1</v>
      </c>
      <c r="O189">
        <v>112</v>
      </c>
      <c r="P189">
        <v>3</v>
      </c>
      <c r="Q189">
        <v>0</v>
      </c>
      <c r="S189">
        <v>-1</v>
      </c>
      <c r="AG189"/>
      <c r="AL189"/>
      <c r="AQ189"/>
    </row>
    <row r="190" spans="1:43" ht="15.5" x14ac:dyDescent="0.35">
      <c r="A190" t="s">
        <v>262</v>
      </c>
      <c r="B190" s="267">
        <v>108101</v>
      </c>
      <c r="C190" s="273" t="s">
        <v>778</v>
      </c>
      <c r="D190">
        <v>2</v>
      </c>
      <c r="E190">
        <v>1</v>
      </c>
      <c r="F190">
        <v>2</v>
      </c>
      <c r="G190">
        <v>0</v>
      </c>
      <c r="H190" s="98" t="s">
        <v>845</v>
      </c>
      <c r="I190">
        <v>1</v>
      </c>
      <c r="J190">
        <v>1</v>
      </c>
      <c r="K190">
        <v>1</v>
      </c>
      <c r="L190">
        <v>0</v>
      </c>
      <c r="N190">
        <v>1</v>
      </c>
      <c r="O190">
        <v>3</v>
      </c>
      <c r="P190">
        <v>1</v>
      </c>
      <c r="Q190">
        <v>0</v>
      </c>
      <c r="S190">
        <v>1</v>
      </c>
      <c r="T190">
        <v>2</v>
      </c>
      <c r="U190">
        <v>1</v>
      </c>
      <c r="V190">
        <v>0</v>
      </c>
      <c r="X190">
        <v>1</v>
      </c>
      <c r="Y190">
        <v>112</v>
      </c>
      <c r="Z190">
        <v>2</v>
      </c>
      <c r="AA190">
        <v>0</v>
      </c>
      <c r="AC190">
        <v>-1</v>
      </c>
      <c r="AG190"/>
      <c r="AL190"/>
      <c r="AQ190"/>
    </row>
    <row r="191" spans="1:43" ht="15.5" x14ac:dyDescent="0.35">
      <c r="A191" t="s">
        <v>263</v>
      </c>
      <c r="B191" s="267">
        <v>565617</v>
      </c>
      <c r="C191" s="273" t="s">
        <v>778</v>
      </c>
      <c r="D191">
        <v>2</v>
      </c>
      <c r="E191">
        <v>1</v>
      </c>
      <c r="F191">
        <v>1</v>
      </c>
      <c r="G191">
        <v>0</v>
      </c>
      <c r="I191">
        <v>1</v>
      </c>
      <c r="J191">
        <v>2</v>
      </c>
      <c r="K191">
        <v>1</v>
      </c>
      <c r="L191">
        <v>0</v>
      </c>
      <c r="N191">
        <v>1</v>
      </c>
      <c r="O191">
        <v>3</v>
      </c>
      <c r="P191">
        <v>1</v>
      </c>
      <c r="Q191">
        <v>0</v>
      </c>
      <c r="S191">
        <v>1</v>
      </c>
      <c r="T191">
        <v>1</v>
      </c>
      <c r="U191">
        <v>3</v>
      </c>
      <c r="V191">
        <v>0</v>
      </c>
      <c r="X191">
        <v>1</v>
      </c>
      <c r="Y191">
        <v>112</v>
      </c>
      <c r="Z191">
        <v>2</v>
      </c>
      <c r="AA191">
        <v>0</v>
      </c>
      <c r="AC191">
        <v>-1</v>
      </c>
      <c r="AG191"/>
      <c r="AL191"/>
      <c r="AQ191"/>
    </row>
    <row r="192" spans="1:43" ht="15.5" x14ac:dyDescent="0.35">
      <c r="A192" t="s">
        <v>264</v>
      </c>
      <c r="B192" s="267">
        <v>109499</v>
      </c>
      <c r="C192" s="273" t="s">
        <v>778</v>
      </c>
      <c r="D192">
        <v>1</v>
      </c>
      <c r="E192">
        <v>5</v>
      </c>
      <c r="F192">
        <v>1</v>
      </c>
      <c r="G192">
        <v>0</v>
      </c>
      <c r="I192">
        <v>1</v>
      </c>
      <c r="J192">
        <v>6</v>
      </c>
      <c r="K192">
        <v>1</v>
      </c>
      <c r="L192">
        <v>0</v>
      </c>
      <c r="N192">
        <v>1</v>
      </c>
      <c r="O192">
        <v>1</v>
      </c>
      <c r="P192">
        <v>1</v>
      </c>
      <c r="Q192">
        <v>0</v>
      </c>
      <c r="S192">
        <v>2</v>
      </c>
      <c r="T192">
        <v>2</v>
      </c>
      <c r="U192">
        <v>1</v>
      </c>
      <c r="V192">
        <v>0</v>
      </c>
      <c r="X192">
        <v>1</v>
      </c>
      <c r="Y192">
        <v>112</v>
      </c>
      <c r="Z192">
        <v>2</v>
      </c>
      <c r="AA192">
        <v>0</v>
      </c>
      <c r="AC192">
        <v>-1</v>
      </c>
      <c r="AG192"/>
      <c r="AL192"/>
      <c r="AQ192"/>
    </row>
    <row r="193" spans="1:43" ht="15.5" x14ac:dyDescent="0.35">
      <c r="A193" t="s">
        <v>265</v>
      </c>
      <c r="B193" s="267">
        <v>106354</v>
      </c>
      <c r="C193" s="273" t="s">
        <v>778</v>
      </c>
      <c r="D193">
        <v>2</v>
      </c>
      <c r="E193">
        <v>1</v>
      </c>
      <c r="F193">
        <v>1</v>
      </c>
      <c r="G193">
        <v>0</v>
      </c>
      <c r="H193" s="98" t="s">
        <v>845</v>
      </c>
      <c r="I193">
        <v>4</v>
      </c>
      <c r="J193">
        <v>2</v>
      </c>
      <c r="K193">
        <v>1</v>
      </c>
      <c r="L193">
        <v>0</v>
      </c>
      <c r="N193">
        <v>1</v>
      </c>
      <c r="O193">
        <v>112</v>
      </c>
      <c r="P193">
        <v>3</v>
      </c>
      <c r="Q193">
        <v>0</v>
      </c>
      <c r="S193">
        <v>-1</v>
      </c>
      <c r="AG193"/>
      <c r="AL193"/>
      <c r="AQ193"/>
    </row>
    <row r="194" spans="1:43" ht="15.5" x14ac:dyDescent="0.35">
      <c r="A194" t="s">
        <v>266</v>
      </c>
      <c r="B194" s="267">
        <v>123193</v>
      </c>
      <c r="C194" s="273" t="s">
        <v>778</v>
      </c>
      <c r="D194">
        <v>2</v>
      </c>
      <c r="E194">
        <v>1</v>
      </c>
      <c r="F194">
        <v>1</v>
      </c>
      <c r="G194">
        <v>0</v>
      </c>
      <c r="H194" s="98" t="s">
        <v>845</v>
      </c>
      <c r="I194">
        <v>4</v>
      </c>
      <c r="J194">
        <v>2</v>
      </c>
      <c r="K194">
        <v>1</v>
      </c>
      <c r="L194">
        <v>0</v>
      </c>
      <c r="N194">
        <v>1</v>
      </c>
      <c r="O194">
        <v>112</v>
      </c>
      <c r="P194">
        <v>4</v>
      </c>
      <c r="Q194">
        <v>0</v>
      </c>
      <c r="S194">
        <v>-1</v>
      </c>
      <c r="AG194"/>
      <c r="AL194"/>
      <c r="AQ194"/>
    </row>
    <row r="195" spans="1:43" ht="15.5" x14ac:dyDescent="0.35">
      <c r="A195" t="s">
        <v>267</v>
      </c>
      <c r="B195" s="267">
        <v>589388</v>
      </c>
      <c r="C195" s="273" t="s">
        <v>778</v>
      </c>
      <c r="D195">
        <v>2</v>
      </c>
      <c r="E195">
        <v>1</v>
      </c>
      <c r="F195">
        <v>1</v>
      </c>
      <c r="G195">
        <v>0</v>
      </c>
      <c r="H195" s="98" t="s">
        <v>845</v>
      </c>
      <c r="I195">
        <v>3</v>
      </c>
      <c r="J195">
        <v>2</v>
      </c>
      <c r="K195">
        <v>1</v>
      </c>
      <c r="L195">
        <v>0</v>
      </c>
      <c r="N195">
        <v>1</v>
      </c>
      <c r="O195">
        <v>112</v>
      </c>
      <c r="P195">
        <v>3</v>
      </c>
      <c r="Q195">
        <v>0</v>
      </c>
      <c r="S195">
        <v>-1</v>
      </c>
      <c r="AG195"/>
      <c r="AL195"/>
      <c r="AQ195"/>
    </row>
    <row r="196" spans="1:43" ht="15.5" x14ac:dyDescent="0.35">
      <c r="A196" t="s">
        <v>268</v>
      </c>
      <c r="B196" s="267">
        <v>107879</v>
      </c>
      <c r="C196" s="273" t="s">
        <v>778</v>
      </c>
      <c r="D196">
        <v>2</v>
      </c>
      <c r="E196">
        <v>1</v>
      </c>
      <c r="F196">
        <v>1</v>
      </c>
      <c r="G196">
        <v>0</v>
      </c>
      <c r="H196" s="98" t="s">
        <v>845</v>
      </c>
      <c r="I196">
        <v>2</v>
      </c>
      <c r="J196">
        <v>2</v>
      </c>
      <c r="K196">
        <v>1</v>
      </c>
      <c r="L196">
        <v>0</v>
      </c>
      <c r="N196">
        <v>1</v>
      </c>
      <c r="O196">
        <v>112</v>
      </c>
      <c r="P196">
        <v>2</v>
      </c>
      <c r="Q196">
        <v>0</v>
      </c>
      <c r="S196">
        <v>-1</v>
      </c>
      <c r="AG196"/>
      <c r="AL196"/>
      <c r="AQ196"/>
    </row>
    <row r="197" spans="1:43" ht="15.5" x14ac:dyDescent="0.35">
      <c r="A197" t="s">
        <v>269</v>
      </c>
      <c r="B197" s="267">
        <v>563804</v>
      </c>
      <c r="C197" s="273" t="s">
        <v>778</v>
      </c>
      <c r="D197">
        <v>2</v>
      </c>
      <c r="E197">
        <v>1</v>
      </c>
      <c r="F197">
        <v>2</v>
      </c>
      <c r="G197">
        <v>0</v>
      </c>
      <c r="I197">
        <v>1</v>
      </c>
      <c r="J197">
        <v>3</v>
      </c>
      <c r="K197">
        <v>1</v>
      </c>
      <c r="L197">
        <v>0</v>
      </c>
      <c r="N197">
        <v>1</v>
      </c>
      <c r="O197">
        <v>1</v>
      </c>
      <c r="P197">
        <v>1</v>
      </c>
      <c r="Q197">
        <v>0</v>
      </c>
      <c r="S197">
        <v>1</v>
      </c>
      <c r="T197">
        <v>112</v>
      </c>
      <c r="U197">
        <v>2</v>
      </c>
      <c r="V197">
        <v>0</v>
      </c>
      <c r="X197">
        <v>-1</v>
      </c>
      <c r="AG197"/>
      <c r="AL197"/>
      <c r="AQ197"/>
    </row>
    <row r="198" spans="1:43" ht="15.5" x14ac:dyDescent="0.35">
      <c r="A198" t="s">
        <v>270</v>
      </c>
      <c r="B198" s="267">
        <v>591786</v>
      </c>
      <c r="C198" s="273" t="s">
        <v>778</v>
      </c>
      <c r="D198">
        <v>2</v>
      </c>
      <c r="E198">
        <v>1</v>
      </c>
      <c r="F198">
        <v>1</v>
      </c>
      <c r="G198">
        <v>0</v>
      </c>
      <c r="H198" s="98" t="s">
        <v>845</v>
      </c>
      <c r="I198">
        <v>3</v>
      </c>
      <c r="J198">
        <v>2</v>
      </c>
      <c r="K198">
        <v>1</v>
      </c>
      <c r="L198">
        <v>0</v>
      </c>
      <c r="N198">
        <v>1</v>
      </c>
      <c r="O198">
        <v>112</v>
      </c>
      <c r="P198">
        <v>2</v>
      </c>
      <c r="Q198">
        <v>0</v>
      </c>
      <c r="S198">
        <v>-1</v>
      </c>
      <c r="AG198"/>
      <c r="AL198"/>
      <c r="AQ198"/>
    </row>
    <row r="199" spans="1:43" ht="15.5" x14ac:dyDescent="0.35">
      <c r="A199" t="s">
        <v>271</v>
      </c>
      <c r="B199" s="267">
        <v>110430</v>
      </c>
      <c r="C199" s="273" t="s">
        <v>778</v>
      </c>
      <c r="D199">
        <v>2</v>
      </c>
      <c r="E199">
        <v>1</v>
      </c>
      <c r="F199">
        <v>1</v>
      </c>
      <c r="G199">
        <v>0</v>
      </c>
      <c r="H199" s="98" t="s">
        <v>845</v>
      </c>
      <c r="I199">
        <v>4</v>
      </c>
      <c r="J199">
        <v>2</v>
      </c>
      <c r="K199">
        <v>1</v>
      </c>
      <c r="L199">
        <v>0</v>
      </c>
      <c r="N199">
        <v>1</v>
      </c>
      <c r="O199">
        <v>112</v>
      </c>
      <c r="P199">
        <v>2</v>
      </c>
      <c r="Q199">
        <v>0</v>
      </c>
      <c r="S199">
        <v>-1</v>
      </c>
      <c r="AG199"/>
      <c r="AL199"/>
      <c r="AQ199"/>
    </row>
    <row r="200" spans="1:43" ht="15.5" x14ac:dyDescent="0.35">
      <c r="A200" t="s">
        <v>272</v>
      </c>
      <c r="B200" s="267">
        <v>110123</v>
      </c>
      <c r="C200" s="273" t="s">
        <v>778</v>
      </c>
      <c r="D200">
        <v>2</v>
      </c>
      <c r="E200">
        <v>1</v>
      </c>
      <c r="F200">
        <v>2</v>
      </c>
      <c r="G200">
        <v>0</v>
      </c>
      <c r="I200">
        <v>2</v>
      </c>
      <c r="J200">
        <v>2</v>
      </c>
      <c r="K200">
        <v>1</v>
      </c>
      <c r="L200">
        <v>0</v>
      </c>
      <c r="N200">
        <v>1</v>
      </c>
      <c r="O200">
        <v>3</v>
      </c>
      <c r="P200">
        <v>1</v>
      </c>
      <c r="Q200">
        <v>0</v>
      </c>
      <c r="S200">
        <v>1</v>
      </c>
      <c r="T200">
        <v>1</v>
      </c>
      <c r="U200" s="70">
        <v>1</v>
      </c>
      <c r="V200">
        <v>0</v>
      </c>
      <c r="X200">
        <v>1</v>
      </c>
      <c r="Y200">
        <v>112</v>
      </c>
      <c r="Z200">
        <v>2</v>
      </c>
      <c r="AA200">
        <v>0</v>
      </c>
      <c r="AC200">
        <v>-1</v>
      </c>
      <c r="AG200"/>
      <c r="AL200"/>
      <c r="AQ200"/>
    </row>
    <row r="201" spans="1:43" ht="15.5" x14ac:dyDescent="0.35">
      <c r="A201" t="s">
        <v>273</v>
      </c>
      <c r="B201" s="267">
        <v>108838</v>
      </c>
      <c r="C201" s="273" t="s">
        <v>778</v>
      </c>
      <c r="D201">
        <v>4</v>
      </c>
      <c r="E201">
        <v>1</v>
      </c>
      <c r="F201">
        <v>2</v>
      </c>
      <c r="G201">
        <v>0</v>
      </c>
      <c r="I201">
        <v>2</v>
      </c>
      <c r="J201">
        <v>3</v>
      </c>
      <c r="K201">
        <v>1</v>
      </c>
      <c r="L201">
        <v>0</v>
      </c>
      <c r="N201">
        <v>2</v>
      </c>
      <c r="O201">
        <v>2</v>
      </c>
      <c r="P201">
        <v>1</v>
      </c>
      <c r="Q201">
        <v>0</v>
      </c>
      <c r="S201">
        <v>1</v>
      </c>
      <c r="T201">
        <v>112</v>
      </c>
      <c r="U201">
        <v>3</v>
      </c>
      <c r="V201">
        <v>0</v>
      </c>
      <c r="X201">
        <v>-1</v>
      </c>
      <c r="AG201"/>
      <c r="AL201"/>
      <c r="AQ201"/>
    </row>
    <row r="202" spans="1:43" ht="15.5" x14ac:dyDescent="0.35">
      <c r="A202" t="s">
        <v>274</v>
      </c>
      <c r="B202" s="267">
        <v>565800</v>
      </c>
      <c r="C202" s="273" t="s">
        <v>778</v>
      </c>
      <c r="D202">
        <v>4</v>
      </c>
      <c r="E202">
        <v>1</v>
      </c>
      <c r="F202">
        <v>2</v>
      </c>
      <c r="G202">
        <v>0</v>
      </c>
      <c r="I202">
        <v>2</v>
      </c>
      <c r="J202">
        <v>3</v>
      </c>
      <c r="K202">
        <v>1</v>
      </c>
      <c r="L202">
        <v>0</v>
      </c>
      <c r="N202">
        <v>1</v>
      </c>
      <c r="O202">
        <v>112</v>
      </c>
      <c r="P202">
        <v>3</v>
      </c>
      <c r="Q202">
        <v>0</v>
      </c>
      <c r="S202">
        <v>-1</v>
      </c>
      <c r="AG202"/>
      <c r="AL202"/>
      <c r="AQ202"/>
    </row>
    <row r="203" spans="1:43" ht="15.5" x14ac:dyDescent="0.35">
      <c r="A203" t="s">
        <v>275</v>
      </c>
      <c r="B203" s="267">
        <v>502567</v>
      </c>
      <c r="C203" s="273" t="s">
        <v>778</v>
      </c>
      <c r="D203">
        <v>2</v>
      </c>
      <c r="E203">
        <v>1</v>
      </c>
      <c r="F203">
        <v>1</v>
      </c>
      <c r="G203">
        <v>0</v>
      </c>
      <c r="H203" s="98" t="s">
        <v>845</v>
      </c>
      <c r="I203">
        <v>6</v>
      </c>
      <c r="J203">
        <v>2</v>
      </c>
      <c r="K203">
        <v>1</v>
      </c>
      <c r="L203">
        <v>0</v>
      </c>
      <c r="N203">
        <v>1</v>
      </c>
      <c r="O203">
        <v>112</v>
      </c>
      <c r="P203">
        <v>5</v>
      </c>
      <c r="Q203">
        <v>0</v>
      </c>
      <c r="S203">
        <v>-1</v>
      </c>
      <c r="AG203"/>
      <c r="AL203"/>
      <c r="AQ203"/>
    </row>
    <row r="204" spans="1:43" ht="15.5" x14ac:dyDescent="0.35">
      <c r="A204" t="s">
        <v>276</v>
      </c>
      <c r="B204" s="267">
        <v>821556</v>
      </c>
      <c r="C204" s="273" t="s">
        <v>778</v>
      </c>
      <c r="D204">
        <v>2</v>
      </c>
      <c r="E204">
        <v>1</v>
      </c>
      <c r="F204">
        <v>1</v>
      </c>
      <c r="G204">
        <v>0</v>
      </c>
      <c r="H204" s="98" t="s">
        <v>845</v>
      </c>
      <c r="I204">
        <v>6</v>
      </c>
      <c r="J204">
        <v>2</v>
      </c>
      <c r="K204">
        <v>1</v>
      </c>
      <c r="L204">
        <v>0</v>
      </c>
      <c r="N204">
        <v>1</v>
      </c>
      <c r="O204">
        <v>112</v>
      </c>
      <c r="P204">
        <v>2</v>
      </c>
      <c r="Q204">
        <v>0</v>
      </c>
      <c r="S204">
        <v>-1</v>
      </c>
      <c r="AG204"/>
      <c r="AL204"/>
      <c r="AQ204"/>
    </row>
    <row r="205" spans="1:43" ht="15.5" x14ac:dyDescent="0.35">
      <c r="A205" t="s">
        <v>277</v>
      </c>
      <c r="B205" s="267">
        <v>111137</v>
      </c>
      <c r="C205" s="273" t="s">
        <v>778</v>
      </c>
      <c r="D205">
        <v>2</v>
      </c>
      <c r="E205">
        <v>1</v>
      </c>
      <c r="F205">
        <v>1</v>
      </c>
      <c r="G205">
        <v>0</v>
      </c>
      <c r="H205" s="98" t="s">
        <v>845</v>
      </c>
      <c r="I205">
        <v>5</v>
      </c>
      <c r="J205">
        <v>2</v>
      </c>
      <c r="K205">
        <v>1</v>
      </c>
      <c r="L205">
        <v>0</v>
      </c>
      <c r="N205">
        <v>1</v>
      </c>
      <c r="O205">
        <v>112</v>
      </c>
      <c r="P205">
        <v>2</v>
      </c>
      <c r="Q205">
        <v>0</v>
      </c>
      <c r="S205">
        <v>-1</v>
      </c>
      <c r="AG205"/>
      <c r="AL205"/>
      <c r="AQ205"/>
    </row>
    <row r="206" spans="1:43" ht="15.5" x14ac:dyDescent="0.35">
      <c r="A206" t="s">
        <v>278</v>
      </c>
      <c r="B206" s="267">
        <v>565695</v>
      </c>
      <c r="C206" s="273" t="s">
        <v>778</v>
      </c>
      <c r="D206">
        <v>2</v>
      </c>
      <c r="E206">
        <v>1</v>
      </c>
      <c r="F206">
        <v>2</v>
      </c>
      <c r="G206">
        <v>0</v>
      </c>
      <c r="I206">
        <v>1</v>
      </c>
      <c r="J206">
        <v>3</v>
      </c>
      <c r="K206">
        <v>1</v>
      </c>
      <c r="L206">
        <v>0</v>
      </c>
      <c r="N206">
        <v>1</v>
      </c>
      <c r="O206">
        <v>112</v>
      </c>
      <c r="P206">
        <v>3</v>
      </c>
      <c r="Q206">
        <v>0</v>
      </c>
      <c r="S206">
        <v>1</v>
      </c>
      <c r="T206">
        <v>1</v>
      </c>
      <c r="U206">
        <v>1</v>
      </c>
      <c r="V206">
        <v>0</v>
      </c>
      <c r="X206">
        <v>-1</v>
      </c>
      <c r="AG206"/>
      <c r="AL206"/>
      <c r="AQ206"/>
    </row>
    <row r="207" spans="1:43" ht="15.5" x14ac:dyDescent="0.35">
      <c r="A207" t="s">
        <v>279</v>
      </c>
      <c r="B207" s="267">
        <v>106683</v>
      </c>
      <c r="C207" s="273" t="s">
        <v>778</v>
      </c>
      <c r="D207">
        <v>2</v>
      </c>
      <c r="E207">
        <v>1</v>
      </c>
      <c r="F207">
        <v>1</v>
      </c>
      <c r="G207">
        <v>0</v>
      </c>
      <c r="H207" s="98" t="s">
        <v>845</v>
      </c>
      <c r="I207">
        <v>5</v>
      </c>
      <c r="J207">
        <v>2</v>
      </c>
      <c r="K207">
        <v>1</v>
      </c>
      <c r="L207">
        <v>0</v>
      </c>
      <c r="N207">
        <v>1</v>
      </c>
      <c r="O207">
        <v>112</v>
      </c>
      <c r="P207">
        <v>3</v>
      </c>
      <c r="Q207">
        <v>0</v>
      </c>
      <c r="S207">
        <v>-1</v>
      </c>
      <c r="AG207"/>
      <c r="AL207"/>
      <c r="AQ207"/>
    </row>
    <row r="208" spans="1:43" ht="15.5" x14ac:dyDescent="0.35">
      <c r="A208" t="s">
        <v>280</v>
      </c>
      <c r="B208" s="267">
        <v>589639</v>
      </c>
      <c r="C208" s="273" t="s">
        <v>778</v>
      </c>
      <c r="D208">
        <v>2</v>
      </c>
      <c r="E208">
        <v>1</v>
      </c>
      <c r="F208">
        <v>1</v>
      </c>
      <c r="G208">
        <v>0</v>
      </c>
      <c r="H208" s="98" t="s">
        <v>845</v>
      </c>
      <c r="I208">
        <v>5</v>
      </c>
      <c r="J208">
        <v>2</v>
      </c>
      <c r="K208">
        <v>1</v>
      </c>
      <c r="L208">
        <v>0</v>
      </c>
      <c r="N208">
        <v>1</v>
      </c>
      <c r="O208">
        <v>112</v>
      </c>
      <c r="P208">
        <v>4</v>
      </c>
      <c r="Q208">
        <v>0</v>
      </c>
      <c r="S208">
        <v>-1</v>
      </c>
      <c r="AG208"/>
      <c r="AL208"/>
      <c r="AQ208"/>
    </row>
    <row r="209" spans="1:43" ht="15.5" x14ac:dyDescent="0.35">
      <c r="A209" t="s">
        <v>281</v>
      </c>
      <c r="B209" s="267">
        <v>925780</v>
      </c>
      <c r="C209" s="273" t="s">
        <v>778</v>
      </c>
      <c r="D209">
        <v>2</v>
      </c>
      <c r="E209">
        <v>1</v>
      </c>
      <c r="F209">
        <v>1</v>
      </c>
      <c r="G209">
        <v>0</v>
      </c>
      <c r="H209" s="98" t="s">
        <v>845</v>
      </c>
      <c r="I209">
        <v>6</v>
      </c>
      <c r="J209">
        <v>2</v>
      </c>
      <c r="K209">
        <v>1</v>
      </c>
      <c r="L209">
        <v>0</v>
      </c>
      <c r="N209">
        <v>1</v>
      </c>
      <c r="O209">
        <v>112</v>
      </c>
      <c r="P209">
        <v>3</v>
      </c>
      <c r="Q209">
        <v>0</v>
      </c>
      <c r="S209">
        <v>-1</v>
      </c>
      <c r="AG209"/>
      <c r="AL209"/>
      <c r="AQ209"/>
    </row>
    <row r="210" spans="1:43" ht="15.5" x14ac:dyDescent="0.35">
      <c r="A210" t="s">
        <v>282</v>
      </c>
      <c r="B210" s="267">
        <v>4485090</v>
      </c>
      <c r="C210" s="273" t="s">
        <v>778</v>
      </c>
      <c r="D210">
        <v>2</v>
      </c>
      <c r="E210">
        <v>1</v>
      </c>
      <c r="F210">
        <v>1</v>
      </c>
      <c r="G210">
        <v>0</v>
      </c>
      <c r="H210" s="98" t="s">
        <v>845</v>
      </c>
      <c r="I210">
        <v>6</v>
      </c>
      <c r="J210">
        <v>2</v>
      </c>
      <c r="K210">
        <v>1</v>
      </c>
      <c r="L210">
        <v>0</v>
      </c>
      <c r="N210">
        <v>1</v>
      </c>
      <c r="O210">
        <v>112</v>
      </c>
      <c r="P210">
        <v>4</v>
      </c>
      <c r="Q210">
        <v>0</v>
      </c>
      <c r="S210">
        <v>-1</v>
      </c>
      <c r="AG210"/>
      <c r="AL210"/>
      <c r="AQ210"/>
    </row>
    <row r="211" spans="1:43" ht="15.5" x14ac:dyDescent="0.35">
      <c r="A211" t="s">
        <v>223</v>
      </c>
      <c r="B211" s="267">
        <v>60297</v>
      </c>
      <c r="C211" s="273" t="s">
        <v>778</v>
      </c>
      <c r="D211">
        <v>2</v>
      </c>
      <c r="E211">
        <v>1</v>
      </c>
      <c r="F211">
        <v>1</v>
      </c>
      <c r="G211">
        <v>0</v>
      </c>
      <c r="I211">
        <v>2</v>
      </c>
      <c r="J211">
        <v>2</v>
      </c>
      <c r="K211">
        <v>1</v>
      </c>
      <c r="L211">
        <v>0</v>
      </c>
      <c r="N211">
        <v>1</v>
      </c>
      <c r="O211">
        <v>166</v>
      </c>
      <c r="P211">
        <v>3</v>
      </c>
      <c r="Q211">
        <v>0</v>
      </c>
      <c r="S211">
        <v>-1</v>
      </c>
      <c r="AG211"/>
      <c r="AL211"/>
      <c r="AQ211"/>
    </row>
    <row r="212" spans="1:43" ht="15.5" x14ac:dyDescent="0.35">
      <c r="A212" t="s">
        <v>224</v>
      </c>
      <c r="B212" s="267">
        <v>108203</v>
      </c>
      <c r="C212" s="273" t="s">
        <v>778</v>
      </c>
      <c r="D212">
        <v>4</v>
      </c>
      <c r="E212">
        <v>1</v>
      </c>
      <c r="F212">
        <v>2</v>
      </c>
      <c r="G212">
        <v>0</v>
      </c>
      <c r="I212">
        <v>2</v>
      </c>
      <c r="J212">
        <v>3</v>
      </c>
      <c r="K212">
        <v>1</v>
      </c>
      <c r="L212">
        <v>0</v>
      </c>
      <c r="N212">
        <v>1</v>
      </c>
      <c r="O212">
        <v>166</v>
      </c>
      <c r="P212">
        <v>3</v>
      </c>
      <c r="Q212">
        <v>0</v>
      </c>
      <c r="S212">
        <v>-1</v>
      </c>
      <c r="AG212"/>
      <c r="AL212"/>
      <c r="AQ212"/>
    </row>
    <row r="213" spans="1:43" ht="15.5" x14ac:dyDescent="0.35">
      <c r="A213" t="s">
        <v>225</v>
      </c>
      <c r="B213" s="267">
        <v>142961</v>
      </c>
      <c r="C213" s="273" t="s">
        <v>778</v>
      </c>
      <c r="D213">
        <v>2</v>
      </c>
      <c r="E213">
        <v>1</v>
      </c>
      <c r="F213">
        <v>1</v>
      </c>
      <c r="G213">
        <v>0</v>
      </c>
      <c r="I213">
        <v>6</v>
      </c>
      <c r="J213">
        <v>2</v>
      </c>
      <c r="K213">
        <v>1</v>
      </c>
      <c r="L213">
        <v>0</v>
      </c>
      <c r="N213">
        <v>1</v>
      </c>
      <c r="O213">
        <v>166</v>
      </c>
      <c r="P213">
        <v>5</v>
      </c>
      <c r="Q213">
        <v>0</v>
      </c>
      <c r="S213">
        <v>-1</v>
      </c>
      <c r="AG213"/>
      <c r="AL213"/>
      <c r="AQ213"/>
    </row>
    <row r="214" spans="1:43" ht="15.5" x14ac:dyDescent="0.35">
      <c r="A214" t="s">
        <v>226</v>
      </c>
      <c r="B214" s="267">
        <v>6863587</v>
      </c>
      <c r="C214" s="273" t="s">
        <v>778</v>
      </c>
      <c r="D214">
        <v>2</v>
      </c>
      <c r="E214">
        <v>1</v>
      </c>
      <c r="F214">
        <v>1</v>
      </c>
      <c r="G214">
        <v>0</v>
      </c>
      <c r="I214">
        <v>2</v>
      </c>
      <c r="J214">
        <v>2</v>
      </c>
      <c r="K214">
        <v>1</v>
      </c>
      <c r="L214">
        <v>0</v>
      </c>
      <c r="N214">
        <v>2</v>
      </c>
      <c r="O214">
        <v>3</v>
      </c>
      <c r="P214">
        <v>1</v>
      </c>
      <c r="Q214">
        <v>0</v>
      </c>
      <c r="S214">
        <v>2</v>
      </c>
      <c r="T214">
        <v>1</v>
      </c>
      <c r="U214">
        <v>3</v>
      </c>
      <c r="V214">
        <v>0</v>
      </c>
      <c r="X214">
        <v>1</v>
      </c>
      <c r="Y214">
        <v>166</v>
      </c>
      <c r="Z214">
        <v>3</v>
      </c>
      <c r="AA214">
        <v>0</v>
      </c>
      <c r="AC214">
        <v>-1</v>
      </c>
      <c r="AG214"/>
      <c r="AL214"/>
      <c r="AQ214"/>
    </row>
    <row r="215" spans="1:43" ht="15.5" x14ac:dyDescent="0.35">
      <c r="A215" t="s">
        <v>227</v>
      </c>
      <c r="B215" s="267">
        <v>540670</v>
      </c>
      <c r="C215" s="273" t="s">
        <v>778</v>
      </c>
      <c r="D215">
        <v>2</v>
      </c>
      <c r="E215">
        <v>1</v>
      </c>
      <c r="F215">
        <v>1</v>
      </c>
      <c r="G215">
        <v>0</v>
      </c>
      <c r="I215">
        <v>1</v>
      </c>
      <c r="J215">
        <v>2</v>
      </c>
      <c r="K215">
        <v>1</v>
      </c>
      <c r="L215">
        <v>0</v>
      </c>
      <c r="N215">
        <v>1</v>
      </c>
      <c r="O215">
        <v>166</v>
      </c>
      <c r="P215">
        <v>2</v>
      </c>
      <c r="Q215">
        <v>0</v>
      </c>
      <c r="S215">
        <v>-1</v>
      </c>
      <c r="AG215"/>
      <c r="AL215"/>
      <c r="AQ215"/>
    </row>
    <row r="216" spans="1:43" ht="15.5" x14ac:dyDescent="0.35">
      <c r="A216" t="s">
        <v>228</v>
      </c>
      <c r="B216" s="267">
        <v>557175</v>
      </c>
      <c r="C216" s="273" t="s">
        <v>778</v>
      </c>
      <c r="D216">
        <v>2</v>
      </c>
      <c r="E216">
        <v>1</v>
      </c>
      <c r="F216">
        <v>1</v>
      </c>
      <c r="G216">
        <v>0</v>
      </c>
      <c r="I216">
        <v>2</v>
      </c>
      <c r="J216">
        <v>2</v>
      </c>
      <c r="K216">
        <v>1</v>
      </c>
      <c r="L216">
        <v>0</v>
      </c>
      <c r="N216">
        <v>1</v>
      </c>
      <c r="O216">
        <v>166</v>
      </c>
      <c r="P216">
        <v>2</v>
      </c>
      <c r="Q216">
        <v>0</v>
      </c>
      <c r="S216">
        <v>-1</v>
      </c>
      <c r="AG216"/>
      <c r="AL216"/>
      <c r="AQ216"/>
    </row>
    <row r="217" spans="1:43" ht="15.5" x14ac:dyDescent="0.35">
      <c r="A217" t="s">
        <v>229</v>
      </c>
      <c r="B217" s="267">
        <v>1860271</v>
      </c>
      <c r="C217" s="273" t="s">
        <v>778</v>
      </c>
      <c r="D217">
        <v>2</v>
      </c>
      <c r="E217">
        <v>1</v>
      </c>
      <c r="F217">
        <v>2</v>
      </c>
      <c r="G217">
        <v>0</v>
      </c>
      <c r="I217">
        <v>1</v>
      </c>
      <c r="J217">
        <v>3</v>
      </c>
      <c r="K217">
        <v>1</v>
      </c>
      <c r="L217">
        <v>0</v>
      </c>
      <c r="N217">
        <v>1</v>
      </c>
      <c r="O217">
        <v>1</v>
      </c>
      <c r="P217">
        <v>1</v>
      </c>
      <c r="Q217">
        <v>0</v>
      </c>
      <c r="S217">
        <v>3</v>
      </c>
      <c r="T217">
        <v>2</v>
      </c>
      <c r="U217">
        <v>1</v>
      </c>
      <c r="V217">
        <v>0</v>
      </c>
      <c r="X217">
        <v>1</v>
      </c>
      <c r="Y217">
        <v>166</v>
      </c>
      <c r="Z217">
        <v>2</v>
      </c>
      <c r="AA217">
        <v>0</v>
      </c>
      <c r="AC217">
        <v>-1</v>
      </c>
      <c r="AG217"/>
      <c r="AL217"/>
      <c r="AQ217"/>
    </row>
    <row r="218" spans="1:43" ht="15.5" x14ac:dyDescent="0.35">
      <c r="A218" t="s">
        <v>230</v>
      </c>
      <c r="B218" s="267">
        <v>625445</v>
      </c>
      <c r="C218" s="273" t="s">
        <v>778</v>
      </c>
      <c r="D218">
        <v>2</v>
      </c>
      <c r="E218">
        <v>1</v>
      </c>
      <c r="F218">
        <v>2</v>
      </c>
      <c r="G218">
        <v>0</v>
      </c>
      <c r="I218">
        <v>1</v>
      </c>
      <c r="J218">
        <v>3</v>
      </c>
      <c r="K218">
        <v>1</v>
      </c>
      <c r="L218">
        <v>0</v>
      </c>
      <c r="N218">
        <v>1</v>
      </c>
      <c r="O218">
        <v>1</v>
      </c>
      <c r="P218">
        <v>1</v>
      </c>
      <c r="Q218">
        <v>0</v>
      </c>
      <c r="S218">
        <v>1</v>
      </c>
      <c r="T218">
        <v>2</v>
      </c>
      <c r="U218">
        <v>1</v>
      </c>
      <c r="V218">
        <v>0</v>
      </c>
      <c r="X218">
        <v>1</v>
      </c>
      <c r="Y218">
        <v>166</v>
      </c>
      <c r="Z218" s="70">
        <v>2</v>
      </c>
      <c r="AA218">
        <v>0</v>
      </c>
      <c r="AC218">
        <v>-1</v>
      </c>
      <c r="AG218"/>
      <c r="AL218"/>
      <c r="AQ218"/>
    </row>
    <row r="219" spans="1:43" ht="15.5" x14ac:dyDescent="0.35">
      <c r="A219" t="s">
        <v>231</v>
      </c>
      <c r="B219" s="267">
        <v>598538</v>
      </c>
      <c r="C219" s="273" t="s">
        <v>778</v>
      </c>
      <c r="D219">
        <v>2</v>
      </c>
      <c r="E219">
        <v>1</v>
      </c>
      <c r="F219">
        <v>2</v>
      </c>
      <c r="G219">
        <v>0</v>
      </c>
      <c r="I219">
        <v>1</v>
      </c>
      <c r="J219">
        <v>3</v>
      </c>
      <c r="K219">
        <v>1</v>
      </c>
      <c r="L219">
        <v>0</v>
      </c>
      <c r="N219">
        <v>1</v>
      </c>
      <c r="O219">
        <v>1</v>
      </c>
      <c r="P219">
        <v>1</v>
      </c>
      <c r="Q219">
        <v>0</v>
      </c>
      <c r="S219">
        <v>1</v>
      </c>
      <c r="T219">
        <v>166</v>
      </c>
      <c r="U219">
        <v>2</v>
      </c>
      <c r="V219">
        <v>0</v>
      </c>
      <c r="X219">
        <v>-1</v>
      </c>
      <c r="AG219"/>
      <c r="AL219"/>
      <c r="AQ219"/>
    </row>
    <row r="220" spans="1:43" ht="15.5" x14ac:dyDescent="0.35">
      <c r="A220" t="s">
        <v>232</v>
      </c>
      <c r="B220" s="267">
        <v>628284</v>
      </c>
      <c r="C220" s="273" t="s">
        <v>778</v>
      </c>
      <c r="D220">
        <v>2</v>
      </c>
      <c r="E220">
        <v>1</v>
      </c>
      <c r="F220">
        <v>1</v>
      </c>
      <c r="G220">
        <v>0</v>
      </c>
      <c r="I220">
        <v>3</v>
      </c>
      <c r="J220">
        <v>2</v>
      </c>
      <c r="K220">
        <v>1</v>
      </c>
      <c r="L220">
        <v>0</v>
      </c>
      <c r="N220">
        <v>1</v>
      </c>
      <c r="O220">
        <v>166</v>
      </c>
      <c r="P220">
        <v>2</v>
      </c>
      <c r="Q220">
        <v>0</v>
      </c>
      <c r="S220">
        <v>-1</v>
      </c>
      <c r="AG220"/>
      <c r="AL220"/>
      <c r="AQ220"/>
    </row>
    <row r="221" spans="1:43" ht="15.5" x14ac:dyDescent="0.35">
      <c r="A221" t="s">
        <v>233</v>
      </c>
      <c r="B221" s="267">
        <v>628320</v>
      </c>
      <c r="C221" s="273" t="s">
        <v>778</v>
      </c>
      <c r="D221">
        <v>2</v>
      </c>
      <c r="E221">
        <v>1</v>
      </c>
      <c r="F221">
        <v>1</v>
      </c>
      <c r="G221">
        <v>0</v>
      </c>
      <c r="I221">
        <v>3</v>
      </c>
      <c r="J221">
        <v>2</v>
      </c>
      <c r="K221">
        <v>1</v>
      </c>
      <c r="L221">
        <v>0</v>
      </c>
      <c r="N221">
        <v>1</v>
      </c>
      <c r="O221">
        <v>166</v>
      </c>
      <c r="P221">
        <v>3</v>
      </c>
      <c r="Q221">
        <v>0</v>
      </c>
      <c r="S221">
        <v>-1</v>
      </c>
      <c r="AG221"/>
      <c r="AL221"/>
      <c r="AQ221"/>
    </row>
    <row r="222" spans="1:43" ht="15.5" x14ac:dyDescent="0.35">
      <c r="A222" t="s">
        <v>234</v>
      </c>
      <c r="B222" s="267">
        <v>6795875</v>
      </c>
      <c r="C222" s="273" t="s">
        <v>778</v>
      </c>
      <c r="D222">
        <v>2</v>
      </c>
      <c r="E222">
        <v>1</v>
      </c>
      <c r="F222">
        <v>1</v>
      </c>
      <c r="G222">
        <v>0</v>
      </c>
      <c r="I222">
        <v>1</v>
      </c>
      <c r="J222">
        <v>2</v>
      </c>
      <c r="K222">
        <v>1</v>
      </c>
      <c r="L222">
        <v>0</v>
      </c>
      <c r="N222">
        <v>1</v>
      </c>
      <c r="O222">
        <v>3</v>
      </c>
      <c r="P222">
        <v>1</v>
      </c>
      <c r="Q222">
        <v>0</v>
      </c>
      <c r="S222">
        <v>1</v>
      </c>
      <c r="T222">
        <v>1</v>
      </c>
      <c r="U222">
        <v>3</v>
      </c>
      <c r="V222">
        <v>0</v>
      </c>
      <c r="X222">
        <v>1</v>
      </c>
      <c r="Y222">
        <v>166</v>
      </c>
      <c r="Z222" s="70">
        <v>2</v>
      </c>
      <c r="AA222">
        <v>0</v>
      </c>
      <c r="AC222">
        <v>-1</v>
      </c>
      <c r="AG222"/>
      <c r="AL222"/>
      <c r="AQ222"/>
    </row>
    <row r="223" spans="1:43" ht="15.5" x14ac:dyDescent="0.35">
      <c r="A223" t="s">
        <v>235</v>
      </c>
      <c r="B223" s="267">
        <v>628808</v>
      </c>
      <c r="C223" s="273" t="s">
        <v>778</v>
      </c>
      <c r="D223">
        <v>2</v>
      </c>
      <c r="E223">
        <v>1</v>
      </c>
      <c r="F223">
        <v>1</v>
      </c>
      <c r="G223">
        <v>0</v>
      </c>
      <c r="I223">
        <v>4</v>
      </c>
      <c r="J223">
        <v>2</v>
      </c>
      <c r="K223">
        <v>1</v>
      </c>
      <c r="L223">
        <v>0</v>
      </c>
      <c r="N223">
        <v>1</v>
      </c>
      <c r="O223">
        <v>166</v>
      </c>
      <c r="P223">
        <v>2</v>
      </c>
      <c r="Q223">
        <v>0</v>
      </c>
      <c r="S223">
        <v>-1</v>
      </c>
      <c r="AG223"/>
      <c r="AL223"/>
      <c r="AQ223"/>
    </row>
    <row r="224" spans="1:43" ht="15.5" x14ac:dyDescent="0.35">
      <c r="A224" s="101" t="s">
        <v>236</v>
      </c>
      <c r="B224" s="267">
        <v>78448336</v>
      </c>
      <c r="C224" s="273" t="s">
        <v>778</v>
      </c>
      <c r="D224">
        <v>4</v>
      </c>
      <c r="E224">
        <v>1</v>
      </c>
      <c r="F224">
        <v>2</v>
      </c>
      <c r="G224">
        <v>0</v>
      </c>
      <c r="I224">
        <v>2</v>
      </c>
      <c r="J224">
        <v>3</v>
      </c>
      <c r="K224">
        <v>1</v>
      </c>
      <c r="L224">
        <v>0</v>
      </c>
      <c r="N224">
        <v>1</v>
      </c>
      <c r="O224">
        <v>2</v>
      </c>
      <c r="P224">
        <v>1</v>
      </c>
      <c r="Q224">
        <v>0</v>
      </c>
      <c r="S224">
        <v>1</v>
      </c>
      <c r="T224">
        <v>166</v>
      </c>
      <c r="U224" s="70">
        <v>3</v>
      </c>
      <c r="V224">
        <v>0</v>
      </c>
      <c r="X224">
        <v>-1</v>
      </c>
      <c r="AL224"/>
      <c r="AQ224"/>
    </row>
    <row r="225" spans="1:43" ht="15.5" x14ac:dyDescent="0.35">
      <c r="A225" t="s">
        <v>237</v>
      </c>
      <c r="B225" s="267">
        <v>627021</v>
      </c>
      <c r="C225" s="273" t="s">
        <v>778</v>
      </c>
      <c r="D225">
        <v>2</v>
      </c>
      <c r="E225">
        <v>1</v>
      </c>
      <c r="F225">
        <v>2</v>
      </c>
      <c r="G225">
        <v>0</v>
      </c>
      <c r="I225">
        <v>1</v>
      </c>
      <c r="J225">
        <v>3</v>
      </c>
      <c r="K225">
        <v>1</v>
      </c>
      <c r="L225">
        <v>0</v>
      </c>
      <c r="N225">
        <v>2</v>
      </c>
      <c r="O225">
        <v>2</v>
      </c>
      <c r="P225">
        <v>1</v>
      </c>
      <c r="Q225">
        <v>0</v>
      </c>
      <c r="S225">
        <v>1</v>
      </c>
      <c r="T225">
        <v>1</v>
      </c>
      <c r="U225">
        <v>1</v>
      </c>
      <c r="V225">
        <v>0</v>
      </c>
      <c r="X225">
        <v>1</v>
      </c>
      <c r="Y225">
        <v>166</v>
      </c>
      <c r="Z225">
        <v>3</v>
      </c>
      <c r="AA225">
        <v>0</v>
      </c>
      <c r="AC225">
        <v>-1</v>
      </c>
      <c r="AL225"/>
      <c r="AQ225"/>
    </row>
    <row r="226" spans="1:43" ht="15.5" x14ac:dyDescent="0.35">
      <c r="A226" t="s">
        <v>238</v>
      </c>
      <c r="B226" s="267">
        <v>111433</v>
      </c>
      <c r="C226" s="273" t="s">
        <v>778</v>
      </c>
      <c r="D226">
        <v>2</v>
      </c>
      <c r="E226">
        <v>1</v>
      </c>
      <c r="F226">
        <v>1</v>
      </c>
      <c r="G226">
        <v>0</v>
      </c>
      <c r="I226">
        <v>4</v>
      </c>
      <c r="J226">
        <v>2</v>
      </c>
      <c r="K226">
        <v>1</v>
      </c>
      <c r="L226">
        <v>0</v>
      </c>
      <c r="N226">
        <v>1</v>
      </c>
      <c r="O226">
        <v>166</v>
      </c>
      <c r="P226" s="70">
        <v>4</v>
      </c>
      <c r="Q226">
        <v>0</v>
      </c>
      <c r="S226">
        <v>-1</v>
      </c>
      <c r="AL226"/>
      <c r="AQ226"/>
    </row>
    <row r="227" spans="1:43" ht="15.5" x14ac:dyDescent="0.35">
      <c r="A227" t="s">
        <v>239</v>
      </c>
      <c r="B227" s="267">
        <v>628819</v>
      </c>
      <c r="C227" s="273" t="s">
        <v>778</v>
      </c>
      <c r="D227">
        <v>2</v>
      </c>
      <c r="E227">
        <v>1</v>
      </c>
      <c r="F227">
        <v>1</v>
      </c>
      <c r="G227">
        <v>0</v>
      </c>
      <c r="I227">
        <v>4</v>
      </c>
      <c r="J227">
        <v>2</v>
      </c>
      <c r="K227">
        <v>1</v>
      </c>
      <c r="L227">
        <v>0</v>
      </c>
      <c r="N227">
        <v>1</v>
      </c>
      <c r="O227">
        <v>166</v>
      </c>
      <c r="P227" s="70">
        <v>3</v>
      </c>
      <c r="Q227">
        <v>0</v>
      </c>
      <c r="S227">
        <v>-1</v>
      </c>
      <c r="AL227"/>
      <c r="AQ227"/>
    </row>
    <row r="228" spans="1:43" ht="15.5" x14ac:dyDescent="0.35">
      <c r="A228" t="s">
        <v>240</v>
      </c>
      <c r="B228" s="267">
        <v>628557</v>
      </c>
      <c r="C228" s="273" t="s">
        <v>778</v>
      </c>
      <c r="D228">
        <v>4</v>
      </c>
      <c r="E228">
        <v>1</v>
      </c>
      <c r="F228">
        <v>2</v>
      </c>
      <c r="G228">
        <v>0</v>
      </c>
      <c r="I228">
        <v>2</v>
      </c>
      <c r="J228">
        <v>3</v>
      </c>
      <c r="K228">
        <v>1</v>
      </c>
      <c r="L228">
        <v>0</v>
      </c>
      <c r="N228">
        <v>2</v>
      </c>
      <c r="O228">
        <v>2</v>
      </c>
      <c r="P228">
        <v>3</v>
      </c>
      <c r="Q228">
        <v>0</v>
      </c>
      <c r="S228">
        <v>1</v>
      </c>
      <c r="T228">
        <v>166</v>
      </c>
      <c r="U228">
        <v>3</v>
      </c>
      <c r="V228">
        <v>0</v>
      </c>
      <c r="X228">
        <v>-1</v>
      </c>
      <c r="AL228"/>
      <c r="AQ228"/>
    </row>
    <row r="229" spans="1:43" ht="15.5" x14ac:dyDescent="0.35">
      <c r="A229" t="s">
        <v>241</v>
      </c>
      <c r="B229" s="267">
        <v>625547</v>
      </c>
      <c r="C229" s="273" t="s">
        <v>778</v>
      </c>
      <c r="D229">
        <v>2</v>
      </c>
      <c r="E229">
        <v>1</v>
      </c>
      <c r="F229">
        <v>2</v>
      </c>
      <c r="G229">
        <v>0</v>
      </c>
      <c r="I229">
        <v>1</v>
      </c>
      <c r="J229">
        <v>3</v>
      </c>
      <c r="K229">
        <v>1</v>
      </c>
      <c r="L229">
        <v>0</v>
      </c>
      <c r="N229">
        <v>1</v>
      </c>
      <c r="O229">
        <v>166</v>
      </c>
      <c r="P229">
        <v>3</v>
      </c>
      <c r="Q229">
        <v>0</v>
      </c>
      <c r="S229">
        <v>1</v>
      </c>
      <c r="T229">
        <v>2</v>
      </c>
      <c r="U229">
        <v>1</v>
      </c>
      <c r="V229">
        <v>0</v>
      </c>
      <c r="X229">
        <v>1</v>
      </c>
      <c r="Y229">
        <v>1</v>
      </c>
      <c r="Z229">
        <v>1</v>
      </c>
      <c r="AA229">
        <v>0</v>
      </c>
      <c r="AC229">
        <v>-1</v>
      </c>
      <c r="AL229"/>
      <c r="AQ229"/>
    </row>
    <row r="230" spans="1:43" ht="15.5" x14ac:dyDescent="0.35">
      <c r="A230" t="s">
        <v>242</v>
      </c>
      <c r="B230" s="267">
        <v>5756434</v>
      </c>
      <c r="C230" s="273" t="s">
        <v>778</v>
      </c>
      <c r="D230">
        <v>2</v>
      </c>
      <c r="E230">
        <v>1</v>
      </c>
      <c r="F230">
        <v>1</v>
      </c>
      <c r="G230">
        <v>0</v>
      </c>
      <c r="I230">
        <v>6</v>
      </c>
      <c r="J230">
        <v>2</v>
      </c>
      <c r="K230">
        <v>1</v>
      </c>
      <c r="L230">
        <v>0</v>
      </c>
      <c r="N230">
        <v>1</v>
      </c>
      <c r="O230">
        <v>166</v>
      </c>
      <c r="P230" s="70">
        <v>3</v>
      </c>
      <c r="Q230">
        <v>0</v>
      </c>
      <c r="S230">
        <v>-1</v>
      </c>
      <c r="AL230"/>
      <c r="AQ230"/>
    </row>
    <row r="231" spans="1:43" ht="15.5" x14ac:dyDescent="0.35">
      <c r="A231" t="s">
        <v>857</v>
      </c>
      <c r="B231" s="267" t="s">
        <v>930</v>
      </c>
      <c r="C231" s="273" t="s">
        <v>778</v>
      </c>
      <c r="D231" s="273">
        <v>5</v>
      </c>
      <c r="E231">
        <v>9</v>
      </c>
      <c r="F231">
        <v>1</v>
      </c>
      <c r="G231">
        <v>0</v>
      </c>
      <c r="I231">
        <v>1</v>
      </c>
      <c r="J231">
        <v>10</v>
      </c>
      <c r="K231">
        <v>1</v>
      </c>
      <c r="L231">
        <v>0</v>
      </c>
      <c r="N231">
        <v>1</v>
      </c>
      <c r="O231">
        <v>103</v>
      </c>
      <c r="P231">
        <v>1</v>
      </c>
      <c r="Q231">
        <v>0</v>
      </c>
      <c r="S231">
        <v>1</v>
      </c>
      <c r="T231">
        <v>1</v>
      </c>
      <c r="U231">
        <v>1</v>
      </c>
      <c r="V231">
        <v>0</v>
      </c>
      <c r="X231">
        <v>1</v>
      </c>
      <c r="Y231">
        <v>10003</v>
      </c>
      <c r="Z231">
        <v>1</v>
      </c>
      <c r="AA231">
        <v>0</v>
      </c>
      <c r="AC231">
        <v>-1</v>
      </c>
      <c r="AL231"/>
      <c r="AQ231"/>
    </row>
    <row r="232" spans="1:43" ht="15.5" x14ac:dyDescent="0.35">
      <c r="A232" t="s">
        <v>320</v>
      </c>
      <c r="B232" s="267">
        <v>103651</v>
      </c>
      <c r="C232" s="273" t="s">
        <v>778</v>
      </c>
      <c r="D232" s="273">
        <v>5</v>
      </c>
      <c r="E232">
        <v>9</v>
      </c>
      <c r="F232">
        <v>1</v>
      </c>
      <c r="G232">
        <v>0</v>
      </c>
      <c r="I232">
        <v>1</v>
      </c>
      <c r="J232">
        <v>10</v>
      </c>
      <c r="K232">
        <v>1</v>
      </c>
      <c r="L232">
        <v>0</v>
      </c>
      <c r="N232">
        <v>1</v>
      </c>
      <c r="O232">
        <v>103</v>
      </c>
      <c r="P232">
        <v>1</v>
      </c>
      <c r="Q232">
        <v>0</v>
      </c>
      <c r="S232">
        <v>1</v>
      </c>
      <c r="T232">
        <v>2</v>
      </c>
      <c r="U232">
        <v>1</v>
      </c>
      <c r="V232">
        <v>0</v>
      </c>
      <c r="X232">
        <v>1</v>
      </c>
      <c r="Y232">
        <v>1</v>
      </c>
      <c r="Z232">
        <v>1</v>
      </c>
      <c r="AA232">
        <v>0</v>
      </c>
      <c r="AC232">
        <v>1</v>
      </c>
      <c r="AD232">
        <v>10003</v>
      </c>
      <c r="AE232">
        <v>1</v>
      </c>
      <c r="AF232">
        <v>0</v>
      </c>
      <c r="AH232">
        <v>-1</v>
      </c>
      <c r="AL232"/>
      <c r="AQ232"/>
    </row>
    <row r="233" spans="1:43" ht="15.5" x14ac:dyDescent="0.35">
      <c r="A233" t="s">
        <v>321</v>
      </c>
      <c r="B233" s="267">
        <v>104518</v>
      </c>
      <c r="C233" s="273" t="s">
        <v>778</v>
      </c>
      <c r="D233" s="273">
        <v>5</v>
      </c>
      <c r="E233">
        <v>9</v>
      </c>
      <c r="F233">
        <v>1</v>
      </c>
      <c r="G233">
        <v>0</v>
      </c>
      <c r="I233">
        <v>1</v>
      </c>
      <c r="J233">
        <v>10</v>
      </c>
      <c r="K233">
        <v>1</v>
      </c>
      <c r="L233">
        <v>0</v>
      </c>
      <c r="N233">
        <v>1</v>
      </c>
      <c r="O233">
        <v>103</v>
      </c>
      <c r="P233">
        <v>1</v>
      </c>
      <c r="Q233">
        <v>0</v>
      </c>
      <c r="S233">
        <v>2</v>
      </c>
      <c r="T233">
        <v>2</v>
      </c>
      <c r="U233">
        <v>1</v>
      </c>
      <c r="V233">
        <v>0</v>
      </c>
      <c r="X233">
        <v>1</v>
      </c>
      <c r="Y233">
        <v>1</v>
      </c>
      <c r="Z233">
        <v>1</v>
      </c>
      <c r="AA233">
        <v>0</v>
      </c>
      <c r="AC233">
        <v>1</v>
      </c>
      <c r="AD233">
        <v>10003</v>
      </c>
      <c r="AE233">
        <v>1</v>
      </c>
      <c r="AF233">
        <v>0</v>
      </c>
      <c r="AH233">
        <v>-1</v>
      </c>
      <c r="AL233"/>
      <c r="AQ233"/>
    </row>
    <row r="234" spans="1:43" ht="15.5" x14ac:dyDescent="0.35">
      <c r="A234" t="s">
        <v>322</v>
      </c>
      <c r="B234" s="267">
        <v>1078713</v>
      </c>
      <c r="C234" s="273" t="s">
        <v>778</v>
      </c>
      <c r="D234" s="273">
        <v>5</v>
      </c>
      <c r="E234">
        <v>9</v>
      </c>
      <c r="F234">
        <v>1</v>
      </c>
      <c r="G234">
        <v>0</v>
      </c>
      <c r="I234">
        <v>1</v>
      </c>
      <c r="J234">
        <v>10</v>
      </c>
      <c r="K234">
        <v>1</v>
      </c>
      <c r="L234">
        <v>0</v>
      </c>
      <c r="N234">
        <v>1</v>
      </c>
      <c r="O234">
        <v>103</v>
      </c>
      <c r="P234">
        <v>1</v>
      </c>
      <c r="Q234">
        <v>0</v>
      </c>
      <c r="S234">
        <v>5</v>
      </c>
      <c r="T234">
        <v>2</v>
      </c>
      <c r="U234">
        <v>1</v>
      </c>
      <c r="V234">
        <v>0</v>
      </c>
      <c r="X234">
        <v>1</v>
      </c>
      <c r="Y234">
        <v>1</v>
      </c>
      <c r="Z234">
        <v>1</v>
      </c>
      <c r="AA234">
        <v>0</v>
      </c>
      <c r="AC234">
        <v>1</v>
      </c>
      <c r="AD234">
        <v>10003</v>
      </c>
      <c r="AE234">
        <v>1</v>
      </c>
      <c r="AF234">
        <v>0</v>
      </c>
      <c r="AH234">
        <v>-1</v>
      </c>
      <c r="AL234"/>
      <c r="AQ234"/>
    </row>
    <row r="235" spans="1:43" ht="15.5" x14ac:dyDescent="0.35">
      <c r="A235" t="s">
        <v>323</v>
      </c>
      <c r="B235" s="267">
        <v>104723</v>
      </c>
      <c r="C235" s="273" t="s">
        <v>778</v>
      </c>
      <c r="D235" s="273">
        <v>5</v>
      </c>
      <c r="E235">
        <v>9</v>
      </c>
      <c r="F235">
        <v>1</v>
      </c>
      <c r="G235">
        <v>0</v>
      </c>
      <c r="I235">
        <v>1</v>
      </c>
      <c r="J235">
        <v>10</v>
      </c>
      <c r="K235">
        <v>1</v>
      </c>
      <c r="L235">
        <v>0</v>
      </c>
      <c r="N235">
        <v>1</v>
      </c>
      <c r="O235">
        <v>103</v>
      </c>
      <c r="P235">
        <v>1</v>
      </c>
      <c r="Q235">
        <v>0</v>
      </c>
      <c r="S235">
        <v>8</v>
      </c>
      <c r="T235">
        <v>2</v>
      </c>
      <c r="U235">
        <v>1</v>
      </c>
      <c r="V235">
        <v>0</v>
      </c>
      <c r="X235">
        <v>1</v>
      </c>
      <c r="Y235">
        <v>1</v>
      </c>
      <c r="Z235">
        <v>1</v>
      </c>
      <c r="AA235">
        <v>0</v>
      </c>
      <c r="AC235">
        <v>1</v>
      </c>
      <c r="AD235">
        <v>10003</v>
      </c>
      <c r="AE235">
        <v>1</v>
      </c>
      <c r="AF235">
        <v>0</v>
      </c>
      <c r="AH235">
        <v>-1</v>
      </c>
      <c r="AL235"/>
      <c r="AQ235"/>
    </row>
    <row r="236" spans="1:43" ht="15.5" x14ac:dyDescent="0.35">
      <c r="A236" t="s">
        <v>324</v>
      </c>
      <c r="B236" s="267">
        <v>538681</v>
      </c>
      <c r="C236" s="273" t="s">
        <v>778</v>
      </c>
      <c r="D236" s="273">
        <v>5</v>
      </c>
      <c r="E236">
        <v>9</v>
      </c>
      <c r="F236">
        <v>1</v>
      </c>
      <c r="G236">
        <v>0</v>
      </c>
      <c r="I236">
        <v>1</v>
      </c>
      <c r="J236">
        <v>10</v>
      </c>
      <c r="K236">
        <v>1</v>
      </c>
      <c r="L236">
        <v>0</v>
      </c>
      <c r="N236">
        <v>1</v>
      </c>
      <c r="O236">
        <v>103</v>
      </c>
      <c r="P236">
        <v>1</v>
      </c>
      <c r="Q236">
        <v>0</v>
      </c>
      <c r="S236">
        <v>3</v>
      </c>
      <c r="T236">
        <v>2</v>
      </c>
      <c r="U236">
        <v>1</v>
      </c>
      <c r="V236">
        <v>0</v>
      </c>
      <c r="X236">
        <v>1</v>
      </c>
      <c r="Y236">
        <v>1</v>
      </c>
      <c r="Z236">
        <v>1</v>
      </c>
      <c r="AA236">
        <v>0</v>
      </c>
      <c r="AC236">
        <v>1</v>
      </c>
      <c r="AD236">
        <v>10003</v>
      </c>
      <c r="AE236">
        <v>1</v>
      </c>
      <c r="AF236">
        <v>0</v>
      </c>
      <c r="AH236">
        <v>-1</v>
      </c>
      <c r="AL236"/>
      <c r="AQ236"/>
    </row>
    <row r="237" spans="1:43" ht="15.5" x14ac:dyDescent="0.35">
      <c r="A237" t="s">
        <v>325</v>
      </c>
      <c r="B237" s="267">
        <v>1077163</v>
      </c>
      <c r="C237" s="273" t="s">
        <v>778</v>
      </c>
      <c r="D237" s="273">
        <v>5</v>
      </c>
      <c r="E237">
        <v>9</v>
      </c>
      <c r="F237">
        <v>1</v>
      </c>
      <c r="G237">
        <v>0</v>
      </c>
      <c r="I237">
        <v>1</v>
      </c>
      <c r="J237">
        <v>10</v>
      </c>
      <c r="K237">
        <v>1</v>
      </c>
      <c r="L237">
        <v>0</v>
      </c>
      <c r="N237">
        <v>1</v>
      </c>
      <c r="O237">
        <v>103</v>
      </c>
      <c r="P237">
        <v>1</v>
      </c>
      <c r="Q237">
        <v>0</v>
      </c>
      <c r="S237">
        <v>4</v>
      </c>
      <c r="T237">
        <v>2</v>
      </c>
      <c r="U237">
        <v>1</v>
      </c>
      <c r="V237">
        <v>0</v>
      </c>
      <c r="X237">
        <v>1</v>
      </c>
      <c r="Y237">
        <v>1</v>
      </c>
      <c r="Z237">
        <v>1</v>
      </c>
      <c r="AA237">
        <v>0</v>
      </c>
      <c r="AC237">
        <v>1</v>
      </c>
      <c r="AD237">
        <v>10003</v>
      </c>
      <c r="AE237">
        <v>1</v>
      </c>
      <c r="AF237">
        <v>0</v>
      </c>
      <c r="AH237">
        <v>-1</v>
      </c>
      <c r="AL237"/>
      <c r="AQ237"/>
    </row>
    <row r="238" spans="1:43" ht="15.5" x14ac:dyDescent="0.35">
      <c r="A238" t="s">
        <v>326</v>
      </c>
      <c r="B238" s="267">
        <v>2189608</v>
      </c>
      <c r="C238" s="273" t="s">
        <v>778</v>
      </c>
      <c r="D238" s="273">
        <v>5</v>
      </c>
      <c r="E238">
        <v>9</v>
      </c>
      <c r="F238">
        <v>1</v>
      </c>
      <c r="G238">
        <v>0</v>
      </c>
      <c r="I238">
        <v>1</v>
      </c>
      <c r="J238">
        <v>10</v>
      </c>
      <c r="K238">
        <v>1</v>
      </c>
      <c r="L238">
        <v>0</v>
      </c>
      <c r="N238">
        <v>1</v>
      </c>
      <c r="O238">
        <v>103</v>
      </c>
      <c r="P238">
        <v>1</v>
      </c>
      <c r="Q238">
        <v>0</v>
      </c>
      <c r="S238">
        <v>6</v>
      </c>
      <c r="T238">
        <v>2</v>
      </c>
      <c r="U238">
        <v>1</v>
      </c>
      <c r="V238">
        <v>0</v>
      </c>
      <c r="X238">
        <v>1</v>
      </c>
      <c r="Y238">
        <v>1</v>
      </c>
      <c r="Z238">
        <v>1</v>
      </c>
      <c r="AA238">
        <v>0</v>
      </c>
      <c r="AC238">
        <v>1</v>
      </c>
      <c r="AD238">
        <v>10003</v>
      </c>
      <c r="AE238">
        <v>1</v>
      </c>
      <c r="AF238">
        <v>0</v>
      </c>
      <c r="AH238">
        <v>-1</v>
      </c>
      <c r="AL238"/>
      <c r="AQ238"/>
    </row>
    <row r="239" spans="1:43" ht="15.5" x14ac:dyDescent="0.35">
      <c r="A239" t="s">
        <v>327</v>
      </c>
      <c r="B239" s="267">
        <v>1081772</v>
      </c>
      <c r="C239" s="273" t="s">
        <v>778</v>
      </c>
      <c r="D239" s="273">
        <v>5</v>
      </c>
      <c r="E239">
        <v>9</v>
      </c>
      <c r="F239">
        <v>1</v>
      </c>
      <c r="G239">
        <v>0</v>
      </c>
      <c r="I239">
        <v>1</v>
      </c>
      <c r="J239">
        <v>10</v>
      </c>
      <c r="K239">
        <v>1</v>
      </c>
      <c r="L239">
        <v>0</v>
      </c>
      <c r="N239">
        <v>1</v>
      </c>
      <c r="O239">
        <v>103</v>
      </c>
      <c r="P239">
        <v>1</v>
      </c>
      <c r="Q239">
        <v>0</v>
      </c>
      <c r="S239">
        <v>7</v>
      </c>
      <c r="T239">
        <v>2</v>
      </c>
      <c r="U239">
        <v>1</v>
      </c>
      <c r="V239">
        <v>0</v>
      </c>
      <c r="X239">
        <v>1</v>
      </c>
      <c r="Y239">
        <v>1</v>
      </c>
      <c r="Z239">
        <v>1</v>
      </c>
      <c r="AA239">
        <v>0</v>
      </c>
      <c r="AC239">
        <v>1</v>
      </c>
      <c r="AD239">
        <v>10003</v>
      </c>
      <c r="AE239">
        <v>1</v>
      </c>
      <c r="AF239">
        <v>0</v>
      </c>
      <c r="AH239">
        <v>-1</v>
      </c>
      <c r="AL239"/>
      <c r="AQ239"/>
    </row>
    <row r="240" spans="1:43" ht="15.5" x14ac:dyDescent="0.35">
      <c r="A240" t="s">
        <v>328</v>
      </c>
      <c r="B240" s="267">
        <v>6742547</v>
      </c>
      <c r="C240" s="273" t="s">
        <v>778</v>
      </c>
      <c r="D240" s="273">
        <v>5</v>
      </c>
      <c r="E240">
        <v>9</v>
      </c>
      <c r="F240">
        <v>1</v>
      </c>
      <c r="G240">
        <v>0</v>
      </c>
      <c r="I240">
        <v>1</v>
      </c>
      <c r="J240">
        <v>10</v>
      </c>
      <c r="K240">
        <v>1</v>
      </c>
      <c r="L240">
        <v>0</v>
      </c>
      <c r="N240">
        <v>1</v>
      </c>
      <c r="O240">
        <v>103</v>
      </c>
      <c r="P240">
        <v>1</v>
      </c>
      <c r="Q240">
        <v>0</v>
      </c>
      <c r="S240">
        <v>9</v>
      </c>
      <c r="T240">
        <v>2</v>
      </c>
      <c r="U240">
        <v>1</v>
      </c>
      <c r="V240">
        <v>0</v>
      </c>
      <c r="X240">
        <v>1</v>
      </c>
      <c r="Y240">
        <v>1</v>
      </c>
      <c r="Z240">
        <v>1</v>
      </c>
      <c r="AA240">
        <v>0</v>
      </c>
      <c r="AC240">
        <v>1</v>
      </c>
      <c r="AD240">
        <v>10003</v>
      </c>
      <c r="AE240">
        <v>1</v>
      </c>
      <c r="AF240">
        <v>0</v>
      </c>
      <c r="AH240">
        <v>-1</v>
      </c>
      <c r="AL240"/>
      <c r="AQ240"/>
    </row>
    <row r="241" spans="1:43" ht="15.5" x14ac:dyDescent="0.35">
      <c r="A241" t="s">
        <v>329</v>
      </c>
      <c r="B241" s="267">
        <v>123024</v>
      </c>
      <c r="C241" s="273" t="s">
        <v>778</v>
      </c>
      <c r="D241" s="273">
        <v>5</v>
      </c>
      <c r="E241">
        <v>9</v>
      </c>
      <c r="F241">
        <v>1</v>
      </c>
      <c r="G241">
        <v>0</v>
      </c>
      <c r="I241">
        <v>1</v>
      </c>
      <c r="J241">
        <v>10</v>
      </c>
      <c r="K241">
        <v>1</v>
      </c>
      <c r="L241">
        <v>0</v>
      </c>
      <c r="N241">
        <v>1</v>
      </c>
      <c r="O241">
        <v>103</v>
      </c>
      <c r="P241">
        <v>1</v>
      </c>
      <c r="Q241">
        <v>0</v>
      </c>
      <c r="S241">
        <v>11</v>
      </c>
      <c r="T241">
        <v>2</v>
      </c>
      <c r="U241">
        <v>1</v>
      </c>
      <c r="V241">
        <v>0</v>
      </c>
      <c r="X241">
        <v>1</v>
      </c>
      <c r="Y241">
        <v>1</v>
      </c>
      <c r="Z241">
        <v>1</v>
      </c>
      <c r="AA241">
        <v>0</v>
      </c>
      <c r="AC241">
        <v>1</v>
      </c>
      <c r="AD241">
        <v>10003</v>
      </c>
      <c r="AE241">
        <v>1</v>
      </c>
      <c r="AF241">
        <v>0</v>
      </c>
      <c r="AH241">
        <v>-1</v>
      </c>
      <c r="AL241"/>
      <c r="AQ241"/>
    </row>
    <row r="242" spans="1:43" ht="15.5" x14ac:dyDescent="0.35">
      <c r="A242" t="s">
        <v>330</v>
      </c>
      <c r="B242" s="267">
        <v>1459105</v>
      </c>
      <c r="C242" s="273" t="s">
        <v>778</v>
      </c>
      <c r="D242" s="273">
        <v>5</v>
      </c>
      <c r="E242">
        <v>9</v>
      </c>
      <c r="F242">
        <v>1</v>
      </c>
      <c r="G242">
        <v>0</v>
      </c>
      <c r="I242">
        <v>1</v>
      </c>
      <c r="J242">
        <v>10</v>
      </c>
      <c r="K242">
        <v>1</v>
      </c>
      <c r="L242">
        <v>0</v>
      </c>
      <c r="N242">
        <v>1</v>
      </c>
      <c r="O242">
        <v>103</v>
      </c>
      <c r="P242">
        <v>1</v>
      </c>
      <c r="Q242">
        <v>0</v>
      </c>
      <c r="S242">
        <v>12</v>
      </c>
      <c r="T242">
        <v>2</v>
      </c>
      <c r="U242">
        <v>1</v>
      </c>
      <c r="V242">
        <v>0</v>
      </c>
      <c r="X242">
        <v>1</v>
      </c>
      <c r="Y242">
        <v>1</v>
      </c>
      <c r="Z242">
        <v>1</v>
      </c>
      <c r="AA242">
        <v>0</v>
      </c>
      <c r="AC242">
        <v>1</v>
      </c>
      <c r="AD242">
        <v>10003</v>
      </c>
      <c r="AE242">
        <v>1</v>
      </c>
      <c r="AF242">
        <v>0</v>
      </c>
      <c r="AH242">
        <v>-1</v>
      </c>
      <c r="AL242"/>
      <c r="AQ242"/>
    </row>
    <row r="243" spans="1:43" ht="15.5" x14ac:dyDescent="0.35">
      <c r="A243" t="s">
        <v>331</v>
      </c>
      <c r="B243" s="267">
        <v>123013</v>
      </c>
      <c r="C243" s="273" t="s">
        <v>778</v>
      </c>
      <c r="D243" s="273">
        <v>5</v>
      </c>
      <c r="E243">
        <v>9</v>
      </c>
      <c r="F243">
        <v>1</v>
      </c>
      <c r="G243">
        <v>0</v>
      </c>
      <c r="I243">
        <v>1</v>
      </c>
      <c r="J243">
        <v>10</v>
      </c>
      <c r="K243">
        <v>1</v>
      </c>
      <c r="L243">
        <v>0</v>
      </c>
      <c r="N243">
        <v>1</v>
      </c>
      <c r="O243">
        <v>103</v>
      </c>
      <c r="P243">
        <v>1</v>
      </c>
      <c r="Q243">
        <v>0</v>
      </c>
      <c r="S243">
        <v>10</v>
      </c>
      <c r="T243">
        <v>2</v>
      </c>
      <c r="U243">
        <v>1</v>
      </c>
      <c r="V243">
        <v>0</v>
      </c>
      <c r="X243">
        <v>1</v>
      </c>
      <c r="Y243">
        <v>1</v>
      </c>
      <c r="Z243">
        <v>1</v>
      </c>
      <c r="AA243">
        <v>0</v>
      </c>
      <c r="AC243">
        <v>1</v>
      </c>
      <c r="AD243">
        <v>10003</v>
      </c>
      <c r="AE243">
        <v>1</v>
      </c>
      <c r="AF243">
        <v>0</v>
      </c>
      <c r="AH243">
        <v>-1</v>
      </c>
      <c r="AL243"/>
      <c r="AQ243"/>
    </row>
    <row r="244" spans="1:43" ht="15.5" x14ac:dyDescent="0.35">
      <c r="A244" t="s">
        <v>332</v>
      </c>
      <c r="B244" s="267">
        <v>2131182</v>
      </c>
      <c r="C244" s="273" t="s">
        <v>778</v>
      </c>
      <c r="D244" s="273">
        <v>5</v>
      </c>
      <c r="E244">
        <v>9</v>
      </c>
      <c r="F244">
        <v>1</v>
      </c>
      <c r="G244">
        <v>0</v>
      </c>
      <c r="I244">
        <v>1</v>
      </c>
      <c r="J244">
        <v>10</v>
      </c>
      <c r="K244">
        <v>1</v>
      </c>
      <c r="L244">
        <v>0</v>
      </c>
      <c r="N244">
        <v>1</v>
      </c>
      <c r="O244">
        <v>103</v>
      </c>
      <c r="P244">
        <v>1</v>
      </c>
      <c r="Q244">
        <v>0</v>
      </c>
      <c r="S244">
        <v>13</v>
      </c>
      <c r="T244">
        <v>2</v>
      </c>
      <c r="U244">
        <v>1</v>
      </c>
      <c r="V244">
        <v>0</v>
      </c>
      <c r="X244">
        <v>1</v>
      </c>
      <c r="Y244">
        <v>1</v>
      </c>
      <c r="Z244">
        <v>1</v>
      </c>
      <c r="AA244">
        <v>0</v>
      </c>
      <c r="AC244">
        <v>1</v>
      </c>
      <c r="AD244">
        <v>10003</v>
      </c>
      <c r="AE244">
        <v>1</v>
      </c>
      <c r="AF244">
        <v>0</v>
      </c>
      <c r="AH244">
        <v>-1</v>
      </c>
      <c r="AL244"/>
      <c r="AQ244"/>
    </row>
    <row r="245" spans="1:43" ht="15.5" x14ac:dyDescent="0.35">
      <c r="A245" t="s">
        <v>333</v>
      </c>
      <c r="B245" s="267">
        <v>1459092</v>
      </c>
      <c r="C245" s="273" t="s">
        <v>778</v>
      </c>
      <c r="D245" s="273">
        <v>5</v>
      </c>
      <c r="E245">
        <v>9</v>
      </c>
      <c r="F245">
        <v>1</v>
      </c>
      <c r="G245">
        <v>0</v>
      </c>
      <c r="I245">
        <v>1</v>
      </c>
      <c r="J245">
        <v>10</v>
      </c>
      <c r="K245">
        <v>1</v>
      </c>
      <c r="L245">
        <v>0</v>
      </c>
      <c r="N245">
        <v>1</v>
      </c>
      <c r="O245">
        <v>103</v>
      </c>
      <c r="P245">
        <v>1</v>
      </c>
      <c r="Q245">
        <v>0</v>
      </c>
      <c r="S245">
        <v>14</v>
      </c>
      <c r="T245">
        <v>2</v>
      </c>
      <c r="U245">
        <v>1</v>
      </c>
      <c r="V245">
        <v>0</v>
      </c>
      <c r="X245">
        <v>1</v>
      </c>
      <c r="Y245">
        <v>1</v>
      </c>
      <c r="Z245">
        <v>1</v>
      </c>
      <c r="AA245">
        <v>0</v>
      </c>
      <c r="AC245">
        <v>1</v>
      </c>
      <c r="AD245">
        <v>10003</v>
      </c>
      <c r="AE245">
        <v>1</v>
      </c>
      <c r="AF245">
        <v>0</v>
      </c>
      <c r="AH245">
        <v>-1</v>
      </c>
      <c r="AL245"/>
      <c r="AQ245"/>
    </row>
    <row r="246" spans="1:43" ht="15.5" x14ac:dyDescent="0.35">
      <c r="A246" t="s">
        <v>334</v>
      </c>
      <c r="B246" s="267">
        <v>14752751</v>
      </c>
      <c r="C246" s="273" t="s">
        <v>778</v>
      </c>
      <c r="D246" s="273">
        <v>5</v>
      </c>
      <c r="E246">
        <v>9</v>
      </c>
      <c r="F246">
        <v>1</v>
      </c>
      <c r="G246">
        <v>0</v>
      </c>
      <c r="I246">
        <v>1</v>
      </c>
      <c r="J246">
        <v>10</v>
      </c>
      <c r="K246">
        <v>1</v>
      </c>
      <c r="L246">
        <v>0</v>
      </c>
      <c r="N246">
        <v>1</v>
      </c>
      <c r="O246">
        <v>103</v>
      </c>
      <c r="P246">
        <v>1</v>
      </c>
      <c r="Q246">
        <v>0</v>
      </c>
      <c r="S246">
        <v>15</v>
      </c>
      <c r="T246">
        <v>2</v>
      </c>
      <c r="U246">
        <v>1</v>
      </c>
      <c r="V246">
        <v>0</v>
      </c>
      <c r="X246">
        <v>1</v>
      </c>
      <c r="Y246">
        <v>1</v>
      </c>
      <c r="Z246">
        <v>1</v>
      </c>
      <c r="AA246">
        <v>0</v>
      </c>
      <c r="AC246">
        <v>1</v>
      </c>
      <c r="AD246">
        <v>10003</v>
      </c>
      <c r="AE246">
        <v>1</v>
      </c>
      <c r="AF246">
        <v>0</v>
      </c>
      <c r="AH246">
        <v>-1</v>
      </c>
      <c r="AL246"/>
      <c r="AQ246"/>
    </row>
    <row r="247" spans="1:43" ht="15.5" x14ac:dyDescent="0.35">
      <c r="A247" t="s">
        <v>335</v>
      </c>
      <c r="B247" s="267">
        <v>4445072</v>
      </c>
      <c r="C247" s="273" t="s">
        <v>778</v>
      </c>
      <c r="D247" s="273">
        <v>5</v>
      </c>
      <c r="E247">
        <v>9</v>
      </c>
      <c r="F247">
        <v>1</v>
      </c>
      <c r="G247">
        <v>0</v>
      </c>
      <c r="I247">
        <v>1</v>
      </c>
      <c r="J247">
        <v>10</v>
      </c>
      <c r="K247">
        <v>1</v>
      </c>
      <c r="L247">
        <v>0</v>
      </c>
      <c r="N247">
        <v>1</v>
      </c>
      <c r="O247">
        <v>103</v>
      </c>
      <c r="P247">
        <v>1</v>
      </c>
      <c r="Q247">
        <v>0</v>
      </c>
      <c r="S247">
        <v>16</v>
      </c>
      <c r="T247">
        <v>2</v>
      </c>
      <c r="U247">
        <v>1</v>
      </c>
      <c r="V247">
        <v>0</v>
      </c>
      <c r="X247">
        <v>1</v>
      </c>
      <c r="Y247">
        <v>1</v>
      </c>
      <c r="Z247">
        <v>1</v>
      </c>
      <c r="AA247">
        <v>0</v>
      </c>
      <c r="AC247">
        <v>1</v>
      </c>
      <c r="AD247">
        <v>10003</v>
      </c>
      <c r="AE247">
        <v>1</v>
      </c>
      <c r="AF247">
        <v>0</v>
      </c>
      <c r="AH247">
        <v>-1</v>
      </c>
      <c r="AL247"/>
      <c r="AQ247"/>
    </row>
    <row r="248" spans="1:43" ht="15.5" x14ac:dyDescent="0.35">
      <c r="A248" t="s">
        <v>858</v>
      </c>
      <c r="B248" s="43">
        <v>108383</v>
      </c>
      <c r="C248" s="273" t="s">
        <v>778</v>
      </c>
      <c r="D248" s="273">
        <v>4</v>
      </c>
      <c r="E248">
        <v>9</v>
      </c>
      <c r="F248">
        <v>1</v>
      </c>
      <c r="G248">
        <v>0</v>
      </c>
      <c r="I248">
        <v>2</v>
      </c>
      <c r="J248">
        <v>10</v>
      </c>
      <c r="K248">
        <v>1</v>
      </c>
      <c r="L248">
        <v>0</v>
      </c>
      <c r="N248">
        <v>1</v>
      </c>
      <c r="O248">
        <v>101</v>
      </c>
      <c r="P248">
        <v>1</v>
      </c>
      <c r="Q248">
        <v>0</v>
      </c>
      <c r="S248">
        <v>1</v>
      </c>
      <c r="T248">
        <v>101</v>
      </c>
      <c r="U248">
        <v>3</v>
      </c>
      <c r="V248">
        <v>0</v>
      </c>
      <c r="X248">
        <v>1</v>
      </c>
      <c r="Y248">
        <v>10013</v>
      </c>
      <c r="Z248">
        <v>1</v>
      </c>
      <c r="AA248">
        <v>0</v>
      </c>
      <c r="AC248">
        <v>-1</v>
      </c>
      <c r="AL248"/>
      <c r="AQ248"/>
    </row>
    <row r="249" spans="1:43" ht="15.5" x14ac:dyDescent="0.35">
      <c r="A249" t="s">
        <v>859</v>
      </c>
      <c r="B249" s="267">
        <v>95476</v>
      </c>
      <c r="C249" s="273" t="s">
        <v>778</v>
      </c>
      <c r="D249" s="273">
        <v>4</v>
      </c>
      <c r="E249">
        <v>9</v>
      </c>
      <c r="F249">
        <v>1</v>
      </c>
      <c r="G249">
        <v>0</v>
      </c>
      <c r="I249">
        <v>2</v>
      </c>
      <c r="J249">
        <v>10</v>
      </c>
      <c r="K249">
        <v>1</v>
      </c>
      <c r="L249">
        <v>0</v>
      </c>
      <c r="N249">
        <v>1</v>
      </c>
      <c r="O249">
        <v>101</v>
      </c>
      <c r="P249">
        <v>1</v>
      </c>
      <c r="Q249">
        <v>0</v>
      </c>
      <c r="S249">
        <v>1</v>
      </c>
      <c r="T249">
        <v>101</v>
      </c>
      <c r="U249">
        <v>2</v>
      </c>
      <c r="V249">
        <v>0</v>
      </c>
      <c r="X249">
        <v>1</v>
      </c>
      <c r="Y249">
        <v>10013</v>
      </c>
      <c r="Z249">
        <v>1</v>
      </c>
      <c r="AA249">
        <v>0</v>
      </c>
      <c r="AC249">
        <v>-1</v>
      </c>
      <c r="AL249"/>
      <c r="AQ249"/>
    </row>
    <row r="250" spans="1:43" ht="15.5" x14ac:dyDescent="0.35">
      <c r="A250" t="s">
        <v>860</v>
      </c>
      <c r="B250" s="267">
        <v>106423</v>
      </c>
      <c r="C250" s="273" t="s">
        <v>778</v>
      </c>
      <c r="D250" s="273">
        <v>4</v>
      </c>
      <c r="E250">
        <v>9</v>
      </c>
      <c r="F250">
        <v>1</v>
      </c>
      <c r="G250">
        <v>0</v>
      </c>
      <c r="I250">
        <v>2</v>
      </c>
      <c r="J250">
        <v>10</v>
      </c>
      <c r="K250">
        <v>1</v>
      </c>
      <c r="L250">
        <v>0</v>
      </c>
      <c r="N250">
        <v>1</v>
      </c>
      <c r="O250">
        <v>101</v>
      </c>
      <c r="P250">
        <v>1</v>
      </c>
      <c r="Q250">
        <v>0</v>
      </c>
      <c r="S250">
        <v>1</v>
      </c>
      <c r="T250">
        <v>101</v>
      </c>
      <c r="U250">
        <v>4</v>
      </c>
      <c r="V250">
        <v>0</v>
      </c>
      <c r="X250">
        <v>1</v>
      </c>
      <c r="Y250">
        <v>10013</v>
      </c>
      <c r="Z250">
        <v>1</v>
      </c>
      <c r="AA250">
        <v>0</v>
      </c>
      <c r="AC250">
        <v>-1</v>
      </c>
      <c r="AL250"/>
      <c r="AQ250"/>
    </row>
    <row r="251" spans="1:43" ht="15.5" x14ac:dyDescent="0.35">
      <c r="A251" t="s">
        <v>861</v>
      </c>
      <c r="B251" s="43">
        <v>108678</v>
      </c>
      <c r="C251" s="273" t="s">
        <v>778</v>
      </c>
      <c r="D251" s="273">
        <v>3</v>
      </c>
      <c r="E251">
        <v>9</v>
      </c>
      <c r="F251">
        <v>1</v>
      </c>
      <c r="G251">
        <v>0</v>
      </c>
      <c r="I251" s="273">
        <v>3</v>
      </c>
      <c r="J251">
        <v>10</v>
      </c>
      <c r="K251">
        <v>1</v>
      </c>
      <c r="L251">
        <v>0</v>
      </c>
      <c r="N251" s="273">
        <v>1</v>
      </c>
      <c r="O251">
        <v>101</v>
      </c>
      <c r="P251">
        <v>1</v>
      </c>
      <c r="Q251">
        <v>0</v>
      </c>
      <c r="S251" s="273">
        <v>1</v>
      </c>
      <c r="T251">
        <v>101</v>
      </c>
      <c r="U251">
        <v>3</v>
      </c>
      <c r="V251">
        <v>0</v>
      </c>
      <c r="X251" s="273">
        <v>1</v>
      </c>
      <c r="Y251">
        <v>101</v>
      </c>
      <c r="Z251">
        <v>5</v>
      </c>
      <c r="AA251">
        <v>0</v>
      </c>
      <c r="AC251">
        <v>1</v>
      </c>
      <c r="AD251" s="276">
        <v>10013</v>
      </c>
      <c r="AE251">
        <v>1</v>
      </c>
      <c r="AF251">
        <v>0</v>
      </c>
      <c r="AH251">
        <v>-1</v>
      </c>
      <c r="AL251"/>
      <c r="AQ251"/>
    </row>
    <row r="252" spans="1:43" ht="15.5" x14ac:dyDescent="0.35">
      <c r="A252" t="s">
        <v>110</v>
      </c>
      <c r="B252" s="267">
        <v>91203</v>
      </c>
      <c r="C252" s="273" t="s">
        <v>778</v>
      </c>
      <c r="D252" s="273">
        <v>8</v>
      </c>
      <c r="E252">
        <v>9</v>
      </c>
      <c r="F252">
        <v>1</v>
      </c>
      <c r="G252">
        <v>0</v>
      </c>
      <c r="I252">
        <v>2</v>
      </c>
      <c r="J252">
        <v>901</v>
      </c>
      <c r="K252">
        <v>1</v>
      </c>
      <c r="L252">
        <v>0</v>
      </c>
      <c r="N252">
        <v>1</v>
      </c>
      <c r="O252">
        <v>10021</v>
      </c>
      <c r="P252">
        <v>1</v>
      </c>
      <c r="Q252">
        <v>0</v>
      </c>
      <c r="S252">
        <v>-1</v>
      </c>
      <c r="AL252"/>
      <c r="AQ252"/>
    </row>
    <row r="253" spans="1:43" ht="15.5" x14ac:dyDescent="0.35">
      <c r="A253" t="s">
        <v>862</v>
      </c>
      <c r="B253" s="277">
        <v>85018</v>
      </c>
      <c r="C253" s="273" t="s">
        <v>778</v>
      </c>
      <c r="D253">
        <v>10</v>
      </c>
      <c r="E253">
        <v>9</v>
      </c>
      <c r="F253">
        <v>1</v>
      </c>
      <c r="G253">
        <v>0</v>
      </c>
      <c r="I253">
        <v>4</v>
      </c>
      <c r="J253">
        <v>901</v>
      </c>
      <c r="K253" s="278">
        <v>2</v>
      </c>
      <c r="L253">
        <v>0</v>
      </c>
      <c r="N253">
        <v>1</v>
      </c>
      <c r="O253">
        <v>10022</v>
      </c>
      <c r="P253">
        <v>1</v>
      </c>
      <c r="Q253">
        <v>0</v>
      </c>
      <c r="S253">
        <v>-1</v>
      </c>
      <c r="AL253"/>
      <c r="AQ253"/>
    </row>
    <row r="254" spans="1:43" ht="15.5" x14ac:dyDescent="0.35">
      <c r="A254" s="273" t="s">
        <v>863</v>
      </c>
      <c r="B254" s="277">
        <v>581420</v>
      </c>
      <c r="C254" t="s">
        <v>778</v>
      </c>
      <c r="D254">
        <v>6</v>
      </c>
      <c r="E254">
        <v>9</v>
      </c>
      <c r="F254">
        <v>1</v>
      </c>
      <c r="G254">
        <v>0</v>
      </c>
      <c r="I254">
        <v>2</v>
      </c>
      <c r="J254">
        <v>10</v>
      </c>
      <c r="K254">
        <v>1</v>
      </c>
      <c r="L254">
        <v>0</v>
      </c>
      <c r="N254">
        <v>2</v>
      </c>
      <c r="O254">
        <v>901</v>
      </c>
      <c r="P254">
        <v>1</v>
      </c>
      <c r="Q254">
        <v>0</v>
      </c>
      <c r="S254">
        <v>1</v>
      </c>
      <c r="T254">
        <v>102</v>
      </c>
      <c r="U254">
        <v>2</v>
      </c>
      <c r="V254">
        <v>0</v>
      </c>
      <c r="X254">
        <v>1</v>
      </c>
      <c r="Y254">
        <v>102</v>
      </c>
      <c r="Z254">
        <v>6</v>
      </c>
      <c r="AA254">
        <v>0</v>
      </c>
      <c r="AC254">
        <v>1</v>
      </c>
      <c r="AD254">
        <v>10021</v>
      </c>
      <c r="AE254">
        <v>1</v>
      </c>
      <c r="AF254">
        <v>0</v>
      </c>
      <c r="AH254">
        <v>-1</v>
      </c>
      <c r="AL254"/>
      <c r="AQ254"/>
    </row>
    <row r="255" spans="1:43" ht="15.5" x14ac:dyDescent="0.35">
      <c r="A255" t="s">
        <v>864</v>
      </c>
      <c r="B255" s="267">
        <v>119642</v>
      </c>
      <c r="C255" s="273" t="s">
        <v>778</v>
      </c>
      <c r="D255" s="273">
        <v>4</v>
      </c>
      <c r="E255">
        <v>9</v>
      </c>
      <c r="F255">
        <v>1</v>
      </c>
      <c r="G255">
        <v>0</v>
      </c>
      <c r="I255">
        <v>2</v>
      </c>
      <c r="J255">
        <v>10</v>
      </c>
      <c r="K255">
        <v>1</v>
      </c>
      <c r="L255">
        <v>0</v>
      </c>
      <c r="N255">
        <v>4</v>
      </c>
      <c r="O255">
        <v>4</v>
      </c>
      <c r="P255">
        <v>1</v>
      </c>
      <c r="Q255">
        <v>0</v>
      </c>
      <c r="S255">
        <v>1</v>
      </c>
      <c r="T255">
        <v>10003</v>
      </c>
      <c r="U255">
        <v>1</v>
      </c>
      <c r="V255">
        <v>0</v>
      </c>
      <c r="X255">
        <v>-1</v>
      </c>
      <c r="AL255"/>
      <c r="AQ255"/>
    </row>
    <row r="256" spans="1:43" ht="15.5" x14ac:dyDescent="0.35">
      <c r="A256" t="s">
        <v>865</v>
      </c>
      <c r="B256" s="267">
        <v>90120</v>
      </c>
      <c r="C256" s="273" t="s">
        <v>778</v>
      </c>
      <c r="D256" s="273">
        <v>7</v>
      </c>
      <c r="E256">
        <v>9</v>
      </c>
      <c r="F256">
        <v>1</v>
      </c>
      <c r="G256">
        <v>0</v>
      </c>
      <c r="I256">
        <v>2</v>
      </c>
      <c r="J256">
        <v>901</v>
      </c>
      <c r="K256">
        <v>1</v>
      </c>
      <c r="L256">
        <v>0</v>
      </c>
      <c r="N256">
        <v>1</v>
      </c>
      <c r="O256">
        <v>10</v>
      </c>
      <c r="P256">
        <v>1</v>
      </c>
      <c r="Q256">
        <v>0</v>
      </c>
      <c r="S256">
        <v>1</v>
      </c>
      <c r="T256">
        <v>901</v>
      </c>
      <c r="U256">
        <v>1</v>
      </c>
      <c r="V256">
        <v>0</v>
      </c>
      <c r="X256">
        <v>1</v>
      </c>
      <c r="Y256">
        <v>102</v>
      </c>
      <c r="Z256">
        <v>1</v>
      </c>
      <c r="AA256">
        <v>0</v>
      </c>
      <c r="AC256">
        <v>1</v>
      </c>
      <c r="AD256">
        <v>10021</v>
      </c>
      <c r="AE256">
        <v>1</v>
      </c>
      <c r="AF256">
        <v>0</v>
      </c>
      <c r="AH256">
        <v>-1</v>
      </c>
      <c r="AQ256"/>
    </row>
    <row r="257" spans="1:43" ht="15.5" x14ac:dyDescent="0.35">
      <c r="A257" t="s">
        <v>866</v>
      </c>
      <c r="B257" s="267">
        <v>91576</v>
      </c>
      <c r="C257" s="273" t="s">
        <v>778</v>
      </c>
      <c r="D257" s="273">
        <v>7</v>
      </c>
      <c r="E257">
        <v>9</v>
      </c>
      <c r="F257">
        <v>1</v>
      </c>
      <c r="G257">
        <v>0</v>
      </c>
      <c r="I257">
        <v>2</v>
      </c>
      <c r="J257">
        <v>901</v>
      </c>
      <c r="K257">
        <v>1</v>
      </c>
      <c r="L257">
        <v>0</v>
      </c>
      <c r="N257">
        <v>1</v>
      </c>
      <c r="O257">
        <v>10</v>
      </c>
      <c r="P257">
        <v>1</v>
      </c>
      <c r="Q257">
        <v>0</v>
      </c>
      <c r="S257">
        <v>1</v>
      </c>
      <c r="T257">
        <v>901</v>
      </c>
      <c r="U257">
        <v>1</v>
      </c>
      <c r="V257">
        <v>0</v>
      </c>
      <c r="X257">
        <v>1</v>
      </c>
      <c r="Y257">
        <v>102</v>
      </c>
      <c r="Z257">
        <v>2</v>
      </c>
      <c r="AA257">
        <v>0</v>
      </c>
      <c r="AC257">
        <v>1</v>
      </c>
      <c r="AD257">
        <v>10021</v>
      </c>
      <c r="AE257">
        <v>1</v>
      </c>
      <c r="AF257">
        <v>0</v>
      </c>
      <c r="AH257">
        <v>-1</v>
      </c>
      <c r="AQ257"/>
    </row>
    <row r="258" spans="1:43" ht="16.5" x14ac:dyDescent="0.45">
      <c r="A258" s="273" t="s">
        <v>867</v>
      </c>
      <c r="B258" s="279">
        <v>575417</v>
      </c>
      <c r="C258" t="s">
        <v>778</v>
      </c>
      <c r="D258">
        <v>6</v>
      </c>
      <c r="E258">
        <v>9</v>
      </c>
      <c r="F258">
        <v>1</v>
      </c>
      <c r="G258">
        <v>0</v>
      </c>
      <c r="I258">
        <v>2</v>
      </c>
      <c r="J258">
        <v>10</v>
      </c>
      <c r="K258">
        <v>1</v>
      </c>
      <c r="L258">
        <v>0</v>
      </c>
      <c r="N258">
        <v>2</v>
      </c>
      <c r="O258">
        <v>10</v>
      </c>
      <c r="P258">
        <v>1</v>
      </c>
      <c r="Q258">
        <v>0</v>
      </c>
      <c r="S258">
        <v>2</v>
      </c>
      <c r="T258">
        <v>901</v>
      </c>
      <c r="U258">
        <v>1</v>
      </c>
      <c r="V258">
        <v>0</v>
      </c>
      <c r="X258">
        <v>1</v>
      </c>
      <c r="Y258">
        <v>102</v>
      </c>
      <c r="Z258">
        <v>1</v>
      </c>
      <c r="AA258">
        <v>0</v>
      </c>
      <c r="AC258">
        <v>1</v>
      </c>
      <c r="AD258">
        <v>102</v>
      </c>
      <c r="AE258">
        <v>3</v>
      </c>
      <c r="AF258">
        <v>0</v>
      </c>
      <c r="AH258">
        <v>1</v>
      </c>
      <c r="AI258">
        <v>10021</v>
      </c>
      <c r="AJ258">
        <v>1</v>
      </c>
      <c r="AK258">
        <v>0</v>
      </c>
      <c r="AM258">
        <v>-1</v>
      </c>
      <c r="AQ258"/>
    </row>
    <row r="259" spans="1:43" ht="16.5" x14ac:dyDescent="0.45">
      <c r="A259" s="273" t="s">
        <v>868</v>
      </c>
      <c r="B259" s="279">
        <v>571584</v>
      </c>
      <c r="C259" t="s">
        <v>778</v>
      </c>
      <c r="D259">
        <v>6</v>
      </c>
      <c r="E259">
        <v>9</v>
      </c>
      <c r="F259">
        <v>1</v>
      </c>
      <c r="G259">
        <v>0</v>
      </c>
      <c r="I259">
        <v>2</v>
      </c>
      <c r="J259">
        <v>10</v>
      </c>
      <c r="K259">
        <v>1</v>
      </c>
      <c r="L259">
        <v>0</v>
      </c>
      <c r="N259">
        <v>2</v>
      </c>
      <c r="O259">
        <v>10</v>
      </c>
      <c r="P259">
        <v>1</v>
      </c>
      <c r="Q259">
        <v>0</v>
      </c>
      <c r="S259">
        <v>2</v>
      </c>
      <c r="T259">
        <v>901</v>
      </c>
      <c r="U259">
        <v>1</v>
      </c>
      <c r="V259">
        <v>0</v>
      </c>
      <c r="X259">
        <v>1</v>
      </c>
      <c r="Y259">
        <v>102</v>
      </c>
      <c r="Z259">
        <v>1</v>
      </c>
      <c r="AA259">
        <v>0</v>
      </c>
      <c r="AC259">
        <v>1</v>
      </c>
      <c r="AD259">
        <v>102</v>
      </c>
      <c r="AE259">
        <v>4</v>
      </c>
      <c r="AF259">
        <v>0</v>
      </c>
      <c r="AH259">
        <v>1</v>
      </c>
      <c r="AI259">
        <v>10021</v>
      </c>
      <c r="AJ259">
        <v>1</v>
      </c>
      <c r="AK259">
        <v>0</v>
      </c>
      <c r="AM259">
        <v>-1</v>
      </c>
      <c r="AQ259"/>
    </row>
    <row r="260" spans="1:43" ht="16.5" x14ac:dyDescent="0.45">
      <c r="A260" s="273" t="s">
        <v>869</v>
      </c>
      <c r="B260" s="279">
        <v>571619</v>
      </c>
      <c r="C260" t="s">
        <v>778</v>
      </c>
      <c r="D260">
        <v>6</v>
      </c>
      <c r="E260">
        <v>9</v>
      </c>
      <c r="F260">
        <v>1</v>
      </c>
      <c r="G260">
        <v>0</v>
      </c>
      <c r="I260">
        <v>2</v>
      </c>
      <c r="J260">
        <v>10</v>
      </c>
      <c r="K260">
        <v>1</v>
      </c>
      <c r="L260">
        <v>0</v>
      </c>
      <c r="N260">
        <v>2</v>
      </c>
      <c r="O260">
        <v>10</v>
      </c>
      <c r="P260">
        <v>1</v>
      </c>
      <c r="Q260">
        <v>0</v>
      </c>
      <c r="S260">
        <v>2</v>
      </c>
      <c r="T260">
        <v>901</v>
      </c>
      <c r="U260">
        <v>1</v>
      </c>
      <c r="V260">
        <v>0</v>
      </c>
      <c r="X260">
        <v>1</v>
      </c>
      <c r="Y260">
        <v>102</v>
      </c>
      <c r="Z260">
        <v>1</v>
      </c>
      <c r="AA260">
        <v>0</v>
      </c>
      <c r="AC260">
        <v>1</v>
      </c>
      <c r="AD260">
        <v>102</v>
      </c>
      <c r="AE260">
        <v>5</v>
      </c>
      <c r="AF260">
        <v>0</v>
      </c>
      <c r="AH260">
        <v>1</v>
      </c>
      <c r="AI260">
        <v>10021</v>
      </c>
      <c r="AJ260">
        <v>1</v>
      </c>
      <c r="AK260">
        <v>0</v>
      </c>
      <c r="AM260">
        <v>-1</v>
      </c>
      <c r="AQ260"/>
    </row>
    <row r="261" spans="1:43" ht="16.5" x14ac:dyDescent="0.45">
      <c r="A261" s="273" t="s">
        <v>870</v>
      </c>
      <c r="B261" s="279">
        <v>575439</v>
      </c>
      <c r="C261" t="s">
        <v>778</v>
      </c>
      <c r="D261">
        <v>6</v>
      </c>
      <c r="E261">
        <v>9</v>
      </c>
      <c r="F261">
        <v>1</v>
      </c>
      <c r="G261">
        <v>0</v>
      </c>
      <c r="I261">
        <v>2</v>
      </c>
      <c r="J261">
        <v>10</v>
      </c>
      <c r="K261">
        <v>1</v>
      </c>
      <c r="L261">
        <v>0</v>
      </c>
      <c r="N261">
        <v>2</v>
      </c>
      <c r="O261">
        <v>10</v>
      </c>
      <c r="P261">
        <v>1</v>
      </c>
      <c r="Q261">
        <v>0</v>
      </c>
      <c r="S261">
        <v>2</v>
      </c>
      <c r="T261">
        <v>901</v>
      </c>
      <c r="U261">
        <v>1</v>
      </c>
      <c r="V261">
        <v>0</v>
      </c>
      <c r="X261">
        <v>1</v>
      </c>
      <c r="Y261">
        <v>102</v>
      </c>
      <c r="Z261">
        <v>1</v>
      </c>
      <c r="AA261">
        <v>0</v>
      </c>
      <c r="AC261">
        <v>1</v>
      </c>
      <c r="AD261">
        <v>102</v>
      </c>
      <c r="AE261">
        <v>6</v>
      </c>
      <c r="AF261">
        <v>0</v>
      </c>
      <c r="AH261">
        <v>1</v>
      </c>
      <c r="AI261">
        <v>10021</v>
      </c>
      <c r="AJ261">
        <v>1</v>
      </c>
      <c r="AK261">
        <v>0</v>
      </c>
      <c r="AM261">
        <v>-1</v>
      </c>
      <c r="AQ261"/>
    </row>
    <row r="262" spans="1:43" ht="15.5" x14ac:dyDescent="0.35">
      <c r="A262" s="273" t="s">
        <v>871</v>
      </c>
      <c r="B262" s="249">
        <v>582161</v>
      </c>
      <c r="C262" t="s">
        <v>778</v>
      </c>
      <c r="D262">
        <v>6</v>
      </c>
      <c r="E262">
        <v>9</v>
      </c>
      <c r="F262">
        <v>1</v>
      </c>
      <c r="G262">
        <v>0</v>
      </c>
      <c r="I262">
        <v>2</v>
      </c>
      <c r="J262">
        <v>10</v>
      </c>
      <c r="K262">
        <v>1</v>
      </c>
      <c r="L262">
        <v>0</v>
      </c>
      <c r="N262">
        <v>2</v>
      </c>
      <c r="O262">
        <v>10</v>
      </c>
      <c r="P262">
        <v>1</v>
      </c>
      <c r="Q262">
        <v>0</v>
      </c>
      <c r="S262">
        <v>2</v>
      </c>
      <c r="T262">
        <v>901</v>
      </c>
      <c r="U262">
        <v>1</v>
      </c>
      <c r="V262">
        <v>0</v>
      </c>
      <c r="X262">
        <v>1</v>
      </c>
      <c r="Y262">
        <v>102</v>
      </c>
      <c r="Z262">
        <v>2</v>
      </c>
      <c r="AA262">
        <v>0</v>
      </c>
      <c r="AC262">
        <v>1</v>
      </c>
      <c r="AD262">
        <v>102</v>
      </c>
      <c r="AE262">
        <v>7</v>
      </c>
      <c r="AF262">
        <v>0</v>
      </c>
      <c r="AH262">
        <v>1</v>
      </c>
      <c r="AI262">
        <v>10021</v>
      </c>
      <c r="AJ262">
        <v>1</v>
      </c>
      <c r="AK262">
        <v>0</v>
      </c>
      <c r="AM262">
        <v>-1</v>
      </c>
      <c r="AQ262"/>
    </row>
    <row r="263" spans="1:43" ht="15.5" x14ac:dyDescent="0.35">
      <c r="A263" s="273" t="s">
        <v>872</v>
      </c>
      <c r="B263" s="267">
        <v>1127760</v>
      </c>
      <c r="C263" t="s">
        <v>778</v>
      </c>
      <c r="D263" s="273">
        <v>7</v>
      </c>
      <c r="E263">
        <v>9</v>
      </c>
      <c r="F263">
        <v>1</v>
      </c>
      <c r="G263">
        <v>0</v>
      </c>
      <c r="I263">
        <v>2</v>
      </c>
      <c r="J263">
        <v>901</v>
      </c>
      <c r="K263">
        <v>1</v>
      </c>
      <c r="L263">
        <v>0</v>
      </c>
      <c r="N263">
        <v>1</v>
      </c>
      <c r="O263">
        <v>10</v>
      </c>
      <c r="P263">
        <v>1</v>
      </c>
      <c r="Q263">
        <v>0</v>
      </c>
      <c r="S263">
        <v>1</v>
      </c>
      <c r="T263">
        <v>901</v>
      </c>
      <c r="U263">
        <v>1</v>
      </c>
      <c r="V263">
        <v>0</v>
      </c>
      <c r="X263">
        <v>1</v>
      </c>
      <c r="Y263">
        <v>103</v>
      </c>
      <c r="Z263">
        <v>1</v>
      </c>
      <c r="AA263">
        <v>0</v>
      </c>
      <c r="AC263">
        <v>1</v>
      </c>
      <c r="AD263">
        <v>1</v>
      </c>
      <c r="AE263">
        <v>1</v>
      </c>
      <c r="AF263">
        <v>0</v>
      </c>
      <c r="AH263">
        <v>1</v>
      </c>
      <c r="AI263">
        <v>10021</v>
      </c>
      <c r="AJ263">
        <v>1</v>
      </c>
      <c r="AK263">
        <v>0</v>
      </c>
      <c r="AM263">
        <v>-1</v>
      </c>
      <c r="AQ263"/>
    </row>
    <row r="264" spans="1:43" ht="15.5" x14ac:dyDescent="0.35">
      <c r="A264" s="273" t="s">
        <v>873</v>
      </c>
      <c r="B264" s="267">
        <v>939275</v>
      </c>
      <c r="C264" t="s">
        <v>778</v>
      </c>
      <c r="D264" s="273">
        <v>7</v>
      </c>
      <c r="E264">
        <v>9</v>
      </c>
      <c r="F264">
        <v>1</v>
      </c>
      <c r="G264">
        <v>0</v>
      </c>
      <c r="I264">
        <v>2</v>
      </c>
      <c r="J264">
        <v>901</v>
      </c>
      <c r="K264">
        <v>1</v>
      </c>
      <c r="L264">
        <v>0</v>
      </c>
      <c r="N264">
        <v>1</v>
      </c>
      <c r="O264">
        <v>10</v>
      </c>
      <c r="P264">
        <v>1</v>
      </c>
      <c r="Q264">
        <v>0</v>
      </c>
      <c r="S264">
        <v>1</v>
      </c>
      <c r="T264">
        <v>901</v>
      </c>
      <c r="U264">
        <v>1</v>
      </c>
      <c r="V264">
        <v>0</v>
      </c>
      <c r="X264">
        <v>1</v>
      </c>
      <c r="Y264">
        <v>103</v>
      </c>
      <c r="Z264">
        <v>2</v>
      </c>
      <c r="AA264">
        <v>0</v>
      </c>
      <c r="AC264">
        <v>1</v>
      </c>
      <c r="AD264">
        <v>1</v>
      </c>
      <c r="AE264">
        <v>1</v>
      </c>
      <c r="AF264">
        <v>0</v>
      </c>
      <c r="AH264">
        <v>1</v>
      </c>
      <c r="AI264">
        <v>10021</v>
      </c>
      <c r="AJ264">
        <v>1</v>
      </c>
      <c r="AK264">
        <v>0</v>
      </c>
      <c r="AM264">
        <v>-1</v>
      </c>
      <c r="AQ264"/>
    </row>
    <row r="265" spans="1:43" ht="15.5" x14ac:dyDescent="0.35">
      <c r="A265" s="273" t="s">
        <v>112</v>
      </c>
      <c r="B265" s="267">
        <v>120127</v>
      </c>
      <c r="C265" t="s">
        <v>778</v>
      </c>
      <c r="D265">
        <v>10</v>
      </c>
      <c r="E265">
        <v>9</v>
      </c>
      <c r="F265">
        <v>1</v>
      </c>
      <c r="G265">
        <v>0</v>
      </c>
      <c r="I265">
        <v>4</v>
      </c>
      <c r="J265">
        <v>901</v>
      </c>
      <c r="K265">
        <v>3</v>
      </c>
      <c r="L265">
        <v>0</v>
      </c>
      <c r="N265">
        <v>1</v>
      </c>
      <c r="O265">
        <v>10023</v>
      </c>
      <c r="P265">
        <v>1</v>
      </c>
      <c r="Q265">
        <v>0</v>
      </c>
      <c r="S265">
        <v>-1</v>
      </c>
      <c r="AQ265"/>
    </row>
    <row r="266" spans="1:43" ht="15.5" x14ac:dyDescent="0.35">
      <c r="A266" s="273" t="s">
        <v>874</v>
      </c>
      <c r="B266" s="250">
        <v>779022</v>
      </c>
      <c r="C266" t="s">
        <v>778</v>
      </c>
      <c r="D266">
        <v>9</v>
      </c>
      <c r="E266">
        <v>9</v>
      </c>
      <c r="F266">
        <v>1</v>
      </c>
      <c r="G266">
        <v>0</v>
      </c>
      <c r="I266">
        <v>4</v>
      </c>
      <c r="J266">
        <v>901</v>
      </c>
      <c r="K266">
        <v>3</v>
      </c>
      <c r="L266">
        <v>0</v>
      </c>
      <c r="N266">
        <v>1</v>
      </c>
      <c r="O266">
        <v>10</v>
      </c>
      <c r="P266">
        <v>1</v>
      </c>
      <c r="Q266">
        <v>0</v>
      </c>
      <c r="S266">
        <v>1</v>
      </c>
      <c r="T266">
        <v>102</v>
      </c>
      <c r="U266">
        <v>9</v>
      </c>
      <c r="V266">
        <v>0</v>
      </c>
      <c r="X266">
        <v>1</v>
      </c>
      <c r="Y266">
        <v>10023</v>
      </c>
      <c r="Z266">
        <v>1</v>
      </c>
      <c r="AA266">
        <v>0</v>
      </c>
      <c r="AC266">
        <v>-1</v>
      </c>
      <c r="AQ266"/>
    </row>
    <row r="267" spans="1:43" ht="16.5" x14ac:dyDescent="0.45">
      <c r="A267" s="273" t="s">
        <v>875</v>
      </c>
      <c r="B267" s="279">
        <v>52251715</v>
      </c>
      <c r="C267" t="s">
        <v>778</v>
      </c>
      <c r="D267">
        <v>9</v>
      </c>
      <c r="E267">
        <v>9</v>
      </c>
      <c r="F267">
        <v>1</v>
      </c>
      <c r="G267">
        <v>0</v>
      </c>
      <c r="I267">
        <v>4</v>
      </c>
      <c r="J267">
        <v>901</v>
      </c>
      <c r="K267">
        <v>3</v>
      </c>
      <c r="L267">
        <v>0</v>
      </c>
      <c r="N267">
        <v>1</v>
      </c>
      <c r="O267">
        <v>10</v>
      </c>
      <c r="P267">
        <v>1</v>
      </c>
      <c r="Q267">
        <v>0</v>
      </c>
      <c r="S267">
        <v>1</v>
      </c>
      <c r="T267">
        <v>103</v>
      </c>
      <c r="U267">
        <v>2</v>
      </c>
      <c r="V267">
        <v>0</v>
      </c>
      <c r="X267">
        <v>1</v>
      </c>
      <c r="Y267">
        <v>1</v>
      </c>
      <c r="Z267">
        <v>1</v>
      </c>
      <c r="AA267">
        <v>0</v>
      </c>
      <c r="AC267">
        <v>1</v>
      </c>
      <c r="AD267">
        <v>10023</v>
      </c>
      <c r="AE267">
        <v>1</v>
      </c>
      <c r="AF267">
        <v>0</v>
      </c>
      <c r="AH267">
        <v>-1</v>
      </c>
      <c r="AQ267"/>
    </row>
    <row r="268" spans="1:43" ht="15.5" x14ac:dyDescent="0.35">
      <c r="A268" s="273" t="s">
        <v>876</v>
      </c>
      <c r="B268" s="267">
        <v>56553</v>
      </c>
      <c r="C268" t="s">
        <v>778</v>
      </c>
      <c r="D268">
        <v>12</v>
      </c>
      <c r="E268">
        <v>9</v>
      </c>
      <c r="F268">
        <v>1</v>
      </c>
      <c r="G268">
        <v>0</v>
      </c>
      <c r="I268">
        <v>6</v>
      </c>
      <c r="J268">
        <v>901</v>
      </c>
      <c r="K268">
        <v>4</v>
      </c>
      <c r="L268">
        <v>0</v>
      </c>
      <c r="N268">
        <v>1</v>
      </c>
      <c r="O268">
        <v>10024</v>
      </c>
      <c r="P268">
        <v>1</v>
      </c>
      <c r="Q268">
        <v>0</v>
      </c>
      <c r="S268">
        <v>-1</v>
      </c>
      <c r="AQ268"/>
    </row>
    <row r="269" spans="1:43" ht="16.5" x14ac:dyDescent="0.45">
      <c r="A269" s="273" t="s">
        <v>877</v>
      </c>
      <c r="B269" s="279">
        <v>610480</v>
      </c>
      <c r="C269" t="s">
        <v>778</v>
      </c>
      <c r="D269">
        <v>9</v>
      </c>
      <c r="E269">
        <v>9</v>
      </c>
      <c r="F269">
        <v>1</v>
      </c>
      <c r="G269">
        <v>0</v>
      </c>
      <c r="I269">
        <v>4</v>
      </c>
      <c r="J269">
        <v>901</v>
      </c>
      <c r="K269" s="278">
        <v>2</v>
      </c>
      <c r="L269">
        <v>0</v>
      </c>
      <c r="N269">
        <v>1</v>
      </c>
      <c r="O269">
        <v>10022</v>
      </c>
      <c r="P269">
        <v>1</v>
      </c>
      <c r="Q269">
        <v>0</v>
      </c>
      <c r="S269">
        <v>1</v>
      </c>
      <c r="T269">
        <v>10</v>
      </c>
      <c r="U269">
        <v>1</v>
      </c>
      <c r="V269">
        <v>0</v>
      </c>
      <c r="X269">
        <v>1</v>
      </c>
      <c r="Y269">
        <v>102</v>
      </c>
      <c r="Z269">
        <v>1</v>
      </c>
      <c r="AA269">
        <v>0</v>
      </c>
      <c r="AC269">
        <v>-1</v>
      </c>
      <c r="AQ269"/>
    </row>
    <row r="270" spans="1:43" ht="15.5" x14ac:dyDescent="0.35">
      <c r="A270" s="273" t="s">
        <v>878</v>
      </c>
      <c r="B270" s="267">
        <v>218019</v>
      </c>
      <c r="C270" t="s">
        <v>778</v>
      </c>
      <c r="D270">
        <v>12</v>
      </c>
      <c r="E270">
        <v>9</v>
      </c>
      <c r="F270">
        <v>1</v>
      </c>
      <c r="G270">
        <v>0</v>
      </c>
      <c r="I270">
        <v>6</v>
      </c>
      <c r="J270">
        <v>901</v>
      </c>
      <c r="K270">
        <v>5</v>
      </c>
      <c r="L270">
        <v>0</v>
      </c>
      <c r="N270">
        <v>1</v>
      </c>
      <c r="O270">
        <v>10025</v>
      </c>
      <c r="P270">
        <v>1</v>
      </c>
      <c r="Q270">
        <v>0</v>
      </c>
      <c r="S270">
        <v>-1</v>
      </c>
      <c r="AQ270"/>
    </row>
    <row r="271" spans="1:43" x14ac:dyDescent="0.35">
      <c r="A271" t="s">
        <v>879</v>
      </c>
      <c r="B271" s="267">
        <v>92240</v>
      </c>
      <c r="C271" t="s">
        <v>778</v>
      </c>
      <c r="D271">
        <v>12</v>
      </c>
      <c r="E271">
        <v>9</v>
      </c>
      <c r="F271">
        <v>1</v>
      </c>
      <c r="G271">
        <v>0</v>
      </c>
      <c r="I271">
        <v>6</v>
      </c>
      <c r="J271">
        <v>901</v>
      </c>
      <c r="K271">
        <v>6</v>
      </c>
      <c r="L271">
        <v>0</v>
      </c>
      <c r="N271">
        <v>1</v>
      </c>
      <c r="O271">
        <v>10026</v>
      </c>
      <c r="P271">
        <v>1</v>
      </c>
      <c r="Q271">
        <v>0</v>
      </c>
      <c r="S271">
        <v>-1</v>
      </c>
      <c r="AQ271"/>
    </row>
    <row r="272" spans="1:43" ht="15.5" x14ac:dyDescent="0.35">
      <c r="A272" s="273" t="s">
        <v>880</v>
      </c>
      <c r="B272" s="267">
        <v>217594</v>
      </c>
      <c r="C272" t="s">
        <v>778</v>
      </c>
      <c r="D272">
        <v>12</v>
      </c>
      <c r="E272">
        <v>9</v>
      </c>
      <c r="F272">
        <v>1</v>
      </c>
      <c r="G272">
        <v>0</v>
      </c>
      <c r="I272">
        <v>6</v>
      </c>
      <c r="J272">
        <v>901</v>
      </c>
      <c r="K272">
        <v>7</v>
      </c>
      <c r="L272">
        <v>0</v>
      </c>
      <c r="N272">
        <v>1</v>
      </c>
      <c r="O272">
        <v>10027</v>
      </c>
      <c r="P272">
        <v>1</v>
      </c>
      <c r="Q272">
        <v>0</v>
      </c>
      <c r="S272">
        <v>-1</v>
      </c>
    </row>
    <row r="273" spans="1:44" ht="16.5" x14ac:dyDescent="0.45">
      <c r="A273" s="273" t="s">
        <v>881</v>
      </c>
      <c r="B273" s="279">
        <v>2131397</v>
      </c>
      <c r="C273" t="s">
        <v>778</v>
      </c>
      <c r="D273">
        <v>5</v>
      </c>
      <c r="E273">
        <v>9</v>
      </c>
      <c r="F273">
        <v>1</v>
      </c>
      <c r="G273">
        <v>0</v>
      </c>
      <c r="I273">
        <v>2</v>
      </c>
      <c r="J273">
        <v>10</v>
      </c>
      <c r="K273">
        <v>1</v>
      </c>
      <c r="L273">
        <v>0</v>
      </c>
      <c r="N273">
        <v>3</v>
      </c>
      <c r="O273">
        <v>10</v>
      </c>
      <c r="P273">
        <v>1</v>
      </c>
      <c r="Q273">
        <v>0</v>
      </c>
      <c r="S273">
        <v>2</v>
      </c>
      <c r="T273">
        <v>901</v>
      </c>
      <c r="U273">
        <v>1</v>
      </c>
      <c r="V273">
        <v>0</v>
      </c>
      <c r="X273">
        <v>1</v>
      </c>
      <c r="Y273">
        <v>102</v>
      </c>
      <c r="Z273">
        <v>1</v>
      </c>
      <c r="AA273">
        <v>0</v>
      </c>
      <c r="AC273">
        <v>1</v>
      </c>
      <c r="AD273">
        <v>102</v>
      </c>
      <c r="AE273">
        <v>3</v>
      </c>
      <c r="AF273">
        <v>0</v>
      </c>
      <c r="AH273">
        <v>1</v>
      </c>
      <c r="AI273">
        <v>102</v>
      </c>
      <c r="AJ273">
        <v>5</v>
      </c>
      <c r="AK273">
        <v>0</v>
      </c>
      <c r="AM273">
        <v>1</v>
      </c>
      <c r="AN273">
        <v>10021</v>
      </c>
      <c r="AO273">
        <v>1</v>
      </c>
      <c r="AP273">
        <v>0</v>
      </c>
      <c r="AR273">
        <v>-1</v>
      </c>
    </row>
    <row r="274" spans="1:44" ht="15.5" x14ac:dyDescent="0.35">
      <c r="A274" s="273" t="s">
        <v>882</v>
      </c>
      <c r="B274" s="280">
        <v>2131411</v>
      </c>
      <c r="C274" t="s">
        <v>778</v>
      </c>
      <c r="D274">
        <v>5</v>
      </c>
      <c r="E274">
        <v>9</v>
      </c>
      <c r="F274">
        <v>1</v>
      </c>
      <c r="G274">
        <v>0</v>
      </c>
      <c r="I274">
        <v>2</v>
      </c>
      <c r="J274">
        <v>10</v>
      </c>
      <c r="K274">
        <v>1</v>
      </c>
      <c r="L274">
        <v>0</v>
      </c>
      <c r="N274">
        <v>3</v>
      </c>
      <c r="O274">
        <v>10</v>
      </c>
      <c r="P274">
        <v>1</v>
      </c>
      <c r="Q274">
        <v>0</v>
      </c>
      <c r="S274">
        <v>2</v>
      </c>
      <c r="T274">
        <v>901</v>
      </c>
      <c r="U274">
        <v>1</v>
      </c>
      <c r="V274">
        <v>0</v>
      </c>
      <c r="X274">
        <v>1</v>
      </c>
      <c r="Y274">
        <v>102</v>
      </c>
      <c r="Z274">
        <v>1</v>
      </c>
      <c r="AA274">
        <v>0</v>
      </c>
      <c r="AC274">
        <v>1</v>
      </c>
      <c r="AD274">
        <v>102</v>
      </c>
      <c r="AE274">
        <v>4</v>
      </c>
      <c r="AF274">
        <v>0</v>
      </c>
      <c r="AH274">
        <v>1</v>
      </c>
      <c r="AI274">
        <v>102</v>
      </c>
      <c r="AJ274">
        <v>5</v>
      </c>
      <c r="AK274">
        <v>0</v>
      </c>
      <c r="AM274">
        <v>1</v>
      </c>
      <c r="AN274">
        <v>10021</v>
      </c>
      <c r="AO274">
        <v>1</v>
      </c>
      <c r="AP274">
        <v>0</v>
      </c>
      <c r="AR274">
        <v>-1</v>
      </c>
    </row>
    <row r="275" spans="1:44" ht="15.5" x14ac:dyDescent="0.35">
      <c r="A275" s="273" t="s">
        <v>883</v>
      </c>
      <c r="B275" s="281">
        <v>2245387</v>
      </c>
      <c r="C275" t="s">
        <v>778</v>
      </c>
      <c r="D275">
        <v>5</v>
      </c>
      <c r="E275">
        <v>9</v>
      </c>
      <c r="F275">
        <v>1</v>
      </c>
      <c r="G275">
        <v>0</v>
      </c>
      <c r="I275">
        <v>2</v>
      </c>
      <c r="J275">
        <v>10</v>
      </c>
      <c r="K275">
        <v>1</v>
      </c>
      <c r="L275">
        <v>0</v>
      </c>
      <c r="N275">
        <v>3</v>
      </c>
      <c r="O275">
        <v>10</v>
      </c>
      <c r="P275">
        <v>1</v>
      </c>
      <c r="Q275">
        <v>0</v>
      </c>
      <c r="S275">
        <v>2</v>
      </c>
      <c r="T275">
        <v>901</v>
      </c>
      <c r="U275">
        <v>1</v>
      </c>
      <c r="V275">
        <v>0</v>
      </c>
      <c r="X275">
        <v>1</v>
      </c>
      <c r="Y275">
        <v>102</v>
      </c>
      <c r="Z275">
        <v>2</v>
      </c>
      <c r="AA275">
        <v>0</v>
      </c>
      <c r="AC275">
        <v>1</v>
      </c>
      <c r="AD275">
        <v>102</v>
      </c>
      <c r="AE275">
        <v>3</v>
      </c>
      <c r="AF275">
        <v>0</v>
      </c>
      <c r="AH275">
        <v>1</v>
      </c>
      <c r="AI275">
        <v>102</v>
      </c>
      <c r="AJ275">
        <v>5</v>
      </c>
      <c r="AK275">
        <v>0</v>
      </c>
      <c r="AM275">
        <v>1</v>
      </c>
      <c r="AN275">
        <v>10021</v>
      </c>
      <c r="AO275">
        <v>1</v>
      </c>
      <c r="AP275">
        <v>0</v>
      </c>
      <c r="AR275">
        <v>-1</v>
      </c>
    </row>
    <row r="276" spans="1:44" ht="15.5" x14ac:dyDescent="0.35">
      <c r="A276" s="273" t="s">
        <v>884</v>
      </c>
      <c r="B276" s="267">
        <v>95487</v>
      </c>
      <c r="C276" t="s">
        <v>778</v>
      </c>
      <c r="D276">
        <v>4</v>
      </c>
      <c r="E276">
        <v>9</v>
      </c>
      <c r="F276">
        <v>1</v>
      </c>
      <c r="G276">
        <v>0</v>
      </c>
      <c r="I276">
        <v>2</v>
      </c>
      <c r="J276">
        <v>10</v>
      </c>
      <c r="K276">
        <v>1</v>
      </c>
      <c r="L276">
        <v>0</v>
      </c>
      <c r="N276">
        <v>1</v>
      </c>
      <c r="O276">
        <v>101</v>
      </c>
      <c r="P276">
        <v>2</v>
      </c>
      <c r="Q276">
        <v>0</v>
      </c>
      <c r="S276">
        <v>1</v>
      </c>
      <c r="T276">
        <v>1403</v>
      </c>
      <c r="U276">
        <v>1</v>
      </c>
      <c r="V276">
        <v>0</v>
      </c>
      <c r="X276">
        <v>1</v>
      </c>
      <c r="Y276">
        <v>10033</v>
      </c>
      <c r="Z276">
        <v>1</v>
      </c>
      <c r="AA276">
        <v>0</v>
      </c>
      <c r="AC276">
        <v>-1</v>
      </c>
    </row>
    <row r="277" spans="1:44" ht="15.5" x14ac:dyDescent="0.35">
      <c r="A277" s="273" t="s">
        <v>885</v>
      </c>
      <c r="B277" s="267">
        <v>108394</v>
      </c>
      <c r="C277" t="s">
        <v>778</v>
      </c>
      <c r="D277">
        <v>4</v>
      </c>
      <c r="E277">
        <v>9</v>
      </c>
      <c r="F277">
        <v>1</v>
      </c>
      <c r="G277">
        <v>0</v>
      </c>
      <c r="I277">
        <v>2</v>
      </c>
      <c r="J277">
        <v>10</v>
      </c>
      <c r="K277">
        <v>1</v>
      </c>
      <c r="L277">
        <v>0</v>
      </c>
      <c r="N277">
        <v>1</v>
      </c>
      <c r="O277">
        <v>101</v>
      </c>
      <c r="P277">
        <v>3</v>
      </c>
      <c r="Q277">
        <v>0</v>
      </c>
      <c r="S277">
        <v>1</v>
      </c>
      <c r="T277">
        <v>1404</v>
      </c>
      <c r="U277">
        <v>1</v>
      </c>
      <c r="V277">
        <v>0</v>
      </c>
      <c r="X277">
        <v>1</v>
      </c>
      <c r="Y277">
        <v>10033</v>
      </c>
      <c r="Z277">
        <v>1</v>
      </c>
      <c r="AA277">
        <v>0</v>
      </c>
      <c r="AC277">
        <v>-1</v>
      </c>
    </row>
    <row r="278" spans="1:44" ht="15.5" x14ac:dyDescent="0.35">
      <c r="A278" s="273" t="s">
        <v>886</v>
      </c>
      <c r="B278" s="267">
        <v>106445</v>
      </c>
      <c r="C278" t="s">
        <v>778</v>
      </c>
      <c r="D278">
        <v>4</v>
      </c>
      <c r="E278">
        <v>9</v>
      </c>
      <c r="F278">
        <v>1</v>
      </c>
      <c r="G278">
        <v>0</v>
      </c>
      <c r="I278">
        <v>2</v>
      </c>
      <c r="J278">
        <v>10</v>
      </c>
      <c r="K278">
        <v>1</v>
      </c>
      <c r="L278">
        <v>0</v>
      </c>
      <c r="N278">
        <v>1</v>
      </c>
      <c r="O278">
        <v>101</v>
      </c>
      <c r="P278">
        <v>4</v>
      </c>
      <c r="Q278">
        <v>0</v>
      </c>
      <c r="S278">
        <v>1</v>
      </c>
      <c r="T278">
        <v>1404</v>
      </c>
      <c r="U278">
        <v>1</v>
      </c>
      <c r="V278">
        <v>0</v>
      </c>
      <c r="X278">
        <v>1</v>
      </c>
      <c r="Y278">
        <v>10033</v>
      </c>
      <c r="Z278">
        <v>1</v>
      </c>
      <c r="AA278">
        <v>0</v>
      </c>
      <c r="AC278">
        <v>-1</v>
      </c>
    </row>
    <row r="279" spans="1:44" ht="15.5" x14ac:dyDescent="0.35">
      <c r="A279" s="273" t="s">
        <v>137</v>
      </c>
      <c r="B279" s="267" t="s">
        <v>887</v>
      </c>
      <c r="C279" t="s">
        <v>778</v>
      </c>
      <c r="D279">
        <v>5</v>
      </c>
      <c r="E279">
        <v>9</v>
      </c>
      <c r="F279">
        <v>1</v>
      </c>
      <c r="G279">
        <v>0</v>
      </c>
      <c r="I279">
        <v>1</v>
      </c>
      <c r="J279">
        <v>10</v>
      </c>
      <c r="K279">
        <v>1</v>
      </c>
      <c r="L279">
        <v>0</v>
      </c>
      <c r="N279">
        <v>1</v>
      </c>
      <c r="O279">
        <v>1404</v>
      </c>
      <c r="P279">
        <v>1</v>
      </c>
      <c r="Q279">
        <v>0</v>
      </c>
      <c r="S279">
        <v>1</v>
      </c>
      <c r="T279">
        <v>10028</v>
      </c>
      <c r="U279">
        <v>1</v>
      </c>
      <c r="V279">
        <v>0</v>
      </c>
      <c r="X279">
        <v>-1</v>
      </c>
    </row>
    <row r="280" spans="1:44" ht="15.5" x14ac:dyDescent="0.35">
      <c r="A280" s="273" t="s">
        <v>888</v>
      </c>
      <c r="B280" s="267">
        <v>90006</v>
      </c>
      <c r="C280" t="s">
        <v>778</v>
      </c>
      <c r="D280">
        <v>4</v>
      </c>
      <c r="E280">
        <v>9</v>
      </c>
      <c r="F280">
        <v>1</v>
      </c>
      <c r="G280">
        <v>0</v>
      </c>
      <c r="I280">
        <v>2</v>
      </c>
      <c r="J280">
        <v>10</v>
      </c>
      <c r="K280">
        <v>1</v>
      </c>
      <c r="L280">
        <v>0</v>
      </c>
      <c r="N280">
        <v>1</v>
      </c>
      <c r="O280">
        <v>1403</v>
      </c>
      <c r="P280">
        <v>1</v>
      </c>
      <c r="Q280">
        <v>0</v>
      </c>
      <c r="S280">
        <v>1</v>
      </c>
      <c r="T280">
        <v>103</v>
      </c>
      <c r="U280">
        <v>2</v>
      </c>
      <c r="V280">
        <v>0</v>
      </c>
      <c r="X280">
        <v>1</v>
      </c>
      <c r="Y280">
        <v>1</v>
      </c>
      <c r="Z280">
        <v>1</v>
      </c>
      <c r="AA280">
        <v>0</v>
      </c>
      <c r="AC280">
        <v>1</v>
      </c>
      <c r="AD280">
        <v>10013</v>
      </c>
      <c r="AE280">
        <v>0</v>
      </c>
      <c r="AF280">
        <v>0</v>
      </c>
      <c r="AH280">
        <v>-1</v>
      </c>
    </row>
    <row r="281" spans="1:44" ht="15.5" x14ac:dyDescent="0.35">
      <c r="A281" s="273" t="s">
        <v>889</v>
      </c>
      <c r="B281" s="267">
        <v>620177</v>
      </c>
      <c r="C281" t="s">
        <v>778</v>
      </c>
      <c r="D281">
        <v>4</v>
      </c>
      <c r="E281">
        <v>9</v>
      </c>
      <c r="F281">
        <v>1</v>
      </c>
      <c r="G281">
        <v>0</v>
      </c>
      <c r="I281">
        <v>2</v>
      </c>
      <c r="J281">
        <v>10</v>
      </c>
      <c r="K281">
        <v>1</v>
      </c>
      <c r="L281">
        <v>0</v>
      </c>
      <c r="N281">
        <v>1</v>
      </c>
      <c r="O281">
        <v>1404</v>
      </c>
      <c r="P281">
        <v>1</v>
      </c>
      <c r="Q281">
        <v>0</v>
      </c>
      <c r="S281">
        <v>1</v>
      </c>
      <c r="T281">
        <v>103</v>
      </c>
      <c r="U281">
        <v>3</v>
      </c>
      <c r="V281">
        <v>0</v>
      </c>
      <c r="X281">
        <v>1</v>
      </c>
      <c r="Y281">
        <v>1</v>
      </c>
      <c r="Z281">
        <v>1</v>
      </c>
      <c r="AA281">
        <v>0</v>
      </c>
      <c r="AC281">
        <v>1</v>
      </c>
      <c r="AD281">
        <v>10013</v>
      </c>
      <c r="AE281">
        <v>0</v>
      </c>
      <c r="AF281">
        <v>0</v>
      </c>
      <c r="AH281">
        <v>-1</v>
      </c>
    </row>
    <row r="282" spans="1:44" ht="15.5" x14ac:dyDescent="0.35">
      <c r="A282" s="273" t="s">
        <v>890</v>
      </c>
      <c r="B282" s="267">
        <v>123079</v>
      </c>
      <c r="C282" t="s">
        <v>778</v>
      </c>
      <c r="D282">
        <v>4</v>
      </c>
      <c r="E282">
        <v>9</v>
      </c>
      <c r="F282">
        <v>1</v>
      </c>
      <c r="G282">
        <v>0</v>
      </c>
      <c r="I282">
        <v>2</v>
      </c>
      <c r="J282">
        <v>10</v>
      </c>
      <c r="K282">
        <v>1</v>
      </c>
      <c r="L282">
        <v>0</v>
      </c>
      <c r="N282">
        <v>1</v>
      </c>
      <c r="O282">
        <v>1402</v>
      </c>
      <c r="P282">
        <v>1</v>
      </c>
      <c r="Q282">
        <v>0</v>
      </c>
      <c r="S282">
        <v>1</v>
      </c>
      <c r="T282">
        <v>103</v>
      </c>
      <c r="U282">
        <v>4</v>
      </c>
      <c r="V282">
        <v>0</v>
      </c>
      <c r="X282">
        <v>1</v>
      </c>
      <c r="Y282">
        <v>1</v>
      </c>
      <c r="Z282">
        <v>1</v>
      </c>
      <c r="AA282">
        <v>0</v>
      </c>
      <c r="AC282">
        <v>1</v>
      </c>
      <c r="AD282">
        <v>10013</v>
      </c>
      <c r="AE282">
        <v>0</v>
      </c>
      <c r="AF282">
        <v>0</v>
      </c>
      <c r="AH282">
        <v>-1</v>
      </c>
    </row>
    <row r="283" spans="1:44" ht="15.5" x14ac:dyDescent="0.35">
      <c r="A283" s="273" t="s">
        <v>891</v>
      </c>
      <c r="B283" s="267">
        <v>95874</v>
      </c>
      <c r="C283" t="s">
        <v>778</v>
      </c>
      <c r="D283">
        <v>4</v>
      </c>
      <c r="E283">
        <v>9</v>
      </c>
      <c r="F283">
        <v>1</v>
      </c>
      <c r="G283">
        <v>0</v>
      </c>
      <c r="I283">
        <v>2</v>
      </c>
      <c r="J283">
        <v>10</v>
      </c>
      <c r="K283">
        <v>1</v>
      </c>
      <c r="L283">
        <v>0</v>
      </c>
      <c r="N283">
        <v>1</v>
      </c>
      <c r="O283">
        <v>101</v>
      </c>
      <c r="P283">
        <v>2</v>
      </c>
      <c r="Q283">
        <v>0</v>
      </c>
      <c r="S283">
        <v>1</v>
      </c>
      <c r="T283">
        <v>101</v>
      </c>
      <c r="U283">
        <v>3</v>
      </c>
      <c r="V283">
        <v>0</v>
      </c>
      <c r="X283">
        <v>1</v>
      </c>
      <c r="Y283">
        <v>1403</v>
      </c>
      <c r="Z283">
        <v>1</v>
      </c>
      <c r="AA283">
        <v>0</v>
      </c>
      <c r="AC283">
        <v>1</v>
      </c>
      <c r="AD283">
        <v>10033</v>
      </c>
      <c r="AE283">
        <v>1</v>
      </c>
      <c r="AF283">
        <v>0</v>
      </c>
      <c r="AH283">
        <v>-1</v>
      </c>
    </row>
    <row r="284" spans="1:44" ht="16.5" x14ac:dyDescent="0.45">
      <c r="A284" s="273" t="s">
        <v>892</v>
      </c>
      <c r="B284" s="279">
        <v>644359</v>
      </c>
      <c r="C284" t="s">
        <v>778</v>
      </c>
      <c r="D284">
        <v>4</v>
      </c>
      <c r="E284">
        <v>9</v>
      </c>
      <c r="F284">
        <v>1</v>
      </c>
      <c r="G284">
        <v>0</v>
      </c>
      <c r="I284">
        <v>2</v>
      </c>
      <c r="J284">
        <v>10</v>
      </c>
      <c r="K284">
        <v>1</v>
      </c>
      <c r="L284">
        <v>0</v>
      </c>
      <c r="N284">
        <v>1</v>
      </c>
      <c r="O284">
        <v>1403</v>
      </c>
      <c r="P284">
        <v>1</v>
      </c>
      <c r="Q284">
        <v>0</v>
      </c>
      <c r="S284">
        <v>1</v>
      </c>
      <c r="T284">
        <v>103</v>
      </c>
      <c r="U284">
        <v>2</v>
      </c>
      <c r="V284">
        <v>0</v>
      </c>
      <c r="X284">
        <v>1</v>
      </c>
      <c r="Y284">
        <v>2</v>
      </c>
      <c r="Z284">
        <v>1</v>
      </c>
      <c r="AA284">
        <v>0</v>
      </c>
      <c r="AC284">
        <v>1</v>
      </c>
      <c r="AD284">
        <v>1</v>
      </c>
      <c r="AE284">
        <v>1</v>
      </c>
      <c r="AF284">
        <v>0</v>
      </c>
      <c r="AH284">
        <v>1</v>
      </c>
      <c r="AI284">
        <v>10013</v>
      </c>
      <c r="AJ284">
        <v>0</v>
      </c>
      <c r="AK284">
        <v>0</v>
      </c>
      <c r="AM284">
        <v>-1</v>
      </c>
    </row>
    <row r="285" spans="1:44" ht="16.5" x14ac:dyDescent="0.45">
      <c r="A285" s="273" t="s">
        <v>893</v>
      </c>
      <c r="B285" s="279">
        <v>621272</v>
      </c>
      <c r="C285" t="s">
        <v>778</v>
      </c>
      <c r="D285">
        <v>4</v>
      </c>
      <c r="E285">
        <v>9</v>
      </c>
      <c r="F285">
        <v>1</v>
      </c>
      <c r="G285">
        <v>0</v>
      </c>
      <c r="I285">
        <v>2</v>
      </c>
      <c r="J285">
        <v>10</v>
      </c>
      <c r="K285">
        <v>1</v>
      </c>
      <c r="L285">
        <v>0</v>
      </c>
      <c r="N285">
        <v>1</v>
      </c>
      <c r="O285">
        <v>1404</v>
      </c>
      <c r="P285">
        <v>1</v>
      </c>
      <c r="Q285">
        <v>0</v>
      </c>
      <c r="S285">
        <v>1</v>
      </c>
      <c r="T285">
        <v>103</v>
      </c>
      <c r="U285">
        <v>3</v>
      </c>
      <c r="V285">
        <v>0</v>
      </c>
      <c r="X285">
        <v>1</v>
      </c>
      <c r="Y285">
        <v>2</v>
      </c>
      <c r="Z285">
        <v>1</v>
      </c>
      <c r="AA285">
        <v>0</v>
      </c>
      <c r="AC285">
        <v>1</v>
      </c>
      <c r="AD285">
        <v>1</v>
      </c>
      <c r="AE285">
        <v>1</v>
      </c>
      <c r="AF285">
        <v>0</v>
      </c>
      <c r="AH285">
        <v>1</v>
      </c>
      <c r="AI285">
        <v>10013</v>
      </c>
      <c r="AJ285">
        <v>0</v>
      </c>
      <c r="AK285">
        <v>0</v>
      </c>
      <c r="AM285">
        <v>-1</v>
      </c>
    </row>
    <row r="286" spans="1:44" ht="16.5" x14ac:dyDescent="0.45">
      <c r="A286" s="273" t="s">
        <v>894</v>
      </c>
      <c r="B286" s="279">
        <v>4074435</v>
      </c>
      <c r="C286" t="s">
        <v>778</v>
      </c>
      <c r="D286">
        <v>4</v>
      </c>
      <c r="E286">
        <v>9</v>
      </c>
      <c r="F286">
        <v>1</v>
      </c>
      <c r="G286">
        <v>0</v>
      </c>
      <c r="I286">
        <v>2</v>
      </c>
      <c r="J286">
        <v>10</v>
      </c>
      <c r="K286">
        <v>1</v>
      </c>
      <c r="L286">
        <v>0</v>
      </c>
      <c r="N286">
        <v>1</v>
      </c>
      <c r="O286">
        <v>1404</v>
      </c>
      <c r="P286">
        <v>1</v>
      </c>
      <c r="Q286">
        <v>0</v>
      </c>
      <c r="S286">
        <v>1</v>
      </c>
      <c r="T286">
        <v>103</v>
      </c>
      <c r="U286">
        <v>3</v>
      </c>
      <c r="V286">
        <v>0</v>
      </c>
      <c r="X286">
        <v>2</v>
      </c>
      <c r="Y286">
        <v>2</v>
      </c>
      <c r="Z286">
        <v>1</v>
      </c>
      <c r="AA286">
        <v>0</v>
      </c>
      <c r="AC286">
        <v>1</v>
      </c>
      <c r="AD286">
        <v>1</v>
      </c>
      <c r="AE286">
        <v>1</v>
      </c>
      <c r="AF286">
        <v>0</v>
      </c>
      <c r="AH286">
        <v>1</v>
      </c>
      <c r="AI286">
        <v>10013</v>
      </c>
      <c r="AJ286">
        <v>0</v>
      </c>
      <c r="AK286">
        <v>0</v>
      </c>
      <c r="AM286">
        <v>-1</v>
      </c>
    </row>
    <row r="287" spans="1:44" ht="16.5" x14ac:dyDescent="0.45">
      <c r="A287" s="273" t="s">
        <v>895</v>
      </c>
      <c r="B287" s="279">
        <v>645567</v>
      </c>
      <c r="C287" t="s">
        <v>778</v>
      </c>
      <c r="D287">
        <v>4</v>
      </c>
      <c r="E287">
        <v>9</v>
      </c>
      <c r="F287">
        <v>1</v>
      </c>
      <c r="G287">
        <v>0</v>
      </c>
      <c r="I287">
        <v>2</v>
      </c>
      <c r="J287">
        <v>10</v>
      </c>
      <c r="K287">
        <v>1</v>
      </c>
      <c r="L287">
        <v>0</v>
      </c>
      <c r="N287">
        <v>1</v>
      </c>
      <c r="O287">
        <v>1404</v>
      </c>
      <c r="P287">
        <v>1</v>
      </c>
      <c r="Q287">
        <v>0</v>
      </c>
      <c r="S287">
        <v>1</v>
      </c>
      <c r="T287">
        <v>103</v>
      </c>
      <c r="U287">
        <v>4</v>
      </c>
      <c r="V287">
        <v>0</v>
      </c>
      <c r="X287">
        <v>1</v>
      </c>
      <c r="Y287">
        <v>2</v>
      </c>
      <c r="Z287">
        <v>1</v>
      </c>
      <c r="AA287">
        <v>0</v>
      </c>
      <c r="AC287">
        <v>1</v>
      </c>
      <c r="AD287">
        <v>1</v>
      </c>
      <c r="AE287">
        <v>1</v>
      </c>
      <c r="AF287">
        <v>0</v>
      </c>
      <c r="AH287">
        <v>1</v>
      </c>
      <c r="AI287">
        <v>10013</v>
      </c>
      <c r="AJ287">
        <v>0</v>
      </c>
      <c r="AK287">
        <v>0</v>
      </c>
      <c r="AM287">
        <v>-1</v>
      </c>
    </row>
    <row r="288" spans="1:44" ht="16.5" x14ac:dyDescent="0.45">
      <c r="A288" s="273" t="s">
        <v>896</v>
      </c>
      <c r="B288" s="279">
        <v>1638228</v>
      </c>
      <c r="C288" t="s">
        <v>778</v>
      </c>
      <c r="D288">
        <v>4</v>
      </c>
      <c r="E288">
        <v>9</v>
      </c>
      <c r="F288">
        <v>1</v>
      </c>
      <c r="G288">
        <v>0</v>
      </c>
      <c r="I288">
        <v>2</v>
      </c>
      <c r="J288">
        <v>10</v>
      </c>
      <c r="K288">
        <v>1</v>
      </c>
      <c r="L288">
        <v>0</v>
      </c>
      <c r="N288">
        <v>1</v>
      </c>
      <c r="O288">
        <v>1404</v>
      </c>
      <c r="P288">
        <v>1</v>
      </c>
      <c r="Q288">
        <v>0</v>
      </c>
      <c r="S288">
        <v>1</v>
      </c>
      <c r="T288">
        <v>103</v>
      </c>
      <c r="U288">
        <v>4</v>
      </c>
      <c r="V288">
        <v>0</v>
      </c>
      <c r="X288">
        <v>2</v>
      </c>
      <c r="Y288">
        <v>2</v>
      </c>
      <c r="Z288">
        <v>1</v>
      </c>
      <c r="AA288">
        <v>0</v>
      </c>
      <c r="AC288">
        <v>1</v>
      </c>
      <c r="AD288">
        <v>1</v>
      </c>
      <c r="AE288">
        <v>1</v>
      </c>
      <c r="AF288">
        <v>0</v>
      </c>
      <c r="AH288">
        <v>1</v>
      </c>
      <c r="AI288">
        <v>10013</v>
      </c>
      <c r="AJ288">
        <v>0</v>
      </c>
      <c r="AK288">
        <v>0</v>
      </c>
      <c r="AM288">
        <v>-1</v>
      </c>
      <c r="AQ288"/>
    </row>
    <row r="289" spans="1:43" ht="16.5" x14ac:dyDescent="0.45">
      <c r="A289" s="273" t="s">
        <v>897</v>
      </c>
      <c r="B289" s="279">
        <v>14938353</v>
      </c>
      <c r="C289" t="s">
        <v>778</v>
      </c>
      <c r="D289">
        <v>4</v>
      </c>
      <c r="E289">
        <v>9</v>
      </c>
      <c r="F289">
        <v>1</v>
      </c>
      <c r="G289">
        <v>0</v>
      </c>
      <c r="I289">
        <v>2</v>
      </c>
      <c r="J289">
        <v>10</v>
      </c>
      <c r="K289">
        <v>1</v>
      </c>
      <c r="L289">
        <v>0</v>
      </c>
      <c r="N289">
        <v>1</v>
      </c>
      <c r="O289">
        <v>1404</v>
      </c>
      <c r="P289">
        <v>1</v>
      </c>
      <c r="Q289">
        <v>0</v>
      </c>
      <c r="S289">
        <v>1</v>
      </c>
      <c r="T289">
        <v>103</v>
      </c>
      <c r="U289">
        <v>4</v>
      </c>
      <c r="V289">
        <v>0</v>
      </c>
      <c r="X289">
        <v>3</v>
      </c>
      <c r="Y289">
        <v>2</v>
      </c>
      <c r="Z289">
        <v>1</v>
      </c>
      <c r="AA289">
        <v>0</v>
      </c>
      <c r="AC289">
        <v>1</v>
      </c>
      <c r="AD289">
        <v>1</v>
      </c>
      <c r="AE289">
        <v>1</v>
      </c>
      <c r="AF289">
        <v>0</v>
      </c>
      <c r="AH289">
        <v>1</v>
      </c>
      <c r="AI289">
        <v>10013</v>
      </c>
      <c r="AJ289">
        <v>0</v>
      </c>
      <c r="AK289">
        <v>0</v>
      </c>
      <c r="AM289">
        <v>-1</v>
      </c>
      <c r="AQ289"/>
    </row>
    <row r="290" spans="1:43" ht="15.5" x14ac:dyDescent="0.35">
      <c r="A290" s="273" t="s">
        <v>401</v>
      </c>
      <c r="B290" s="267">
        <v>93583</v>
      </c>
      <c r="C290" t="s">
        <v>778</v>
      </c>
      <c r="D290">
        <v>1</v>
      </c>
      <c r="E290">
        <v>10</v>
      </c>
      <c r="F290">
        <v>1</v>
      </c>
      <c r="G290">
        <v>0</v>
      </c>
      <c r="I290">
        <v>5</v>
      </c>
      <c r="J290">
        <v>9</v>
      </c>
      <c r="K290">
        <v>1</v>
      </c>
      <c r="L290">
        <v>0</v>
      </c>
      <c r="N290">
        <v>1</v>
      </c>
      <c r="O290">
        <v>77</v>
      </c>
      <c r="P290">
        <v>5</v>
      </c>
      <c r="Q290">
        <v>1</v>
      </c>
      <c r="S290">
        <v>1</v>
      </c>
      <c r="T290">
        <v>1</v>
      </c>
      <c r="U290">
        <v>1</v>
      </c>
      <c r="V290">
        <v>0</v>
      </c>
      <c r="X290">
        <v>1</v>
      </c>
      <c r="Y290">
        <v>10031</v>
      </c>
      <c r="Z290">
        <v>1</v>
      </c>
      <c r="AA290">
        <v>0</v>
      </c>
      <c r="AC290">
        <v>-1</v>
      </c>
      <c r="AQ290"/>
    </row>
    <row r="291" spans="1:43" ht="15.5" x14ac:dyDescent="0.35">
      <c r="A291" s="273" t="s">
        <v>898</v>
      </c>
      <c r="B291" s="267">
        <v>93890</v>
      </c>
      <c r="C291" t="s">
        <v>778</v>
      </c>
      <c r="D291">
        <v>1</v>
      </c>
      <c r="E291">
        <v>10</v>
      </c>
      <c r="F291">
        <v>1</v>
      </c>
      <c r="G291">
        <v>0</v>
      </c>
      <c r="I291">
        <v>5</v>
      </c>
      <c r="J291">
        <v>9</v>
      </c>
      <c r="K291">
        <v>1</v>
      </c>
      <c r="L291">
        <v>0</v>
      </c>
      <c r="N291">
        <v>1</v>
      </c>
      <c r="O291">
        <v>77</v>
      </c>
      <c r="P291">
        <v>5</v>
      </c>
      <c r="Q291">
        <v>2</v>
      </c>
      <c r="S291">
        <v>1</v>
      </c>
      <c r="T291">
        <v>1</v>
      </c>
      <c r="U291">
        <v>1</v>
      </c>
      <c r="V291">
        <v>0</v>
      </c>
      <c r="X291">
        <v>1</v>
      </c>
      <c r="Y291">
        <v>2</v>
      </c>
      <c r="Z291">
        <v>1</v>
      </c>
      <c r="AA291">
        <v>0</v>
      </c>
      <c r="AC291">
        <v>1</v>
      </c>
      <c r="AD291">
        <v>10031</v>
      </c>
      <c r="AE291">
        <v>1</v>
      </c>
      <c r="AF291">
        <v>0</v>
      </c>
      <c r="AH291">
        <v>-1</v>
      </c>
      <c r="AQ291"/>
    </row>
    <row r="292" spans="1:43" ht="15.5" x14ac:dyDescent="0.35">
      <c r="A292" s="273" t="s">
        <v>899</v>
      </c>
      <c r="B292" s="267">
        <v>2315686</v>
      </c>
      <c r="C292" t="s">
        <v>778</v>
      </c>
      <c r="D292">
        <v>1</v>
      </c>
      <c r="E292">
        <v>10</v>
      </c>
      <c r="F292">
        <v>1</v>
      </c>
      <c r="G292">
        <v>0</v>
      </c>
      <c r="I292">
        <v>5</v>
      </c>
      <c r="J292">
        <v>9</v>
      </c>
      <c r="K292">
        <v>1</v>
      </c>
      <c r="L292">
        <v>0</v>
      </c>
      <c r="N292">
        <v>1</v>
      </c>
      <c r="O292">
        <v>77</v>
      </c>
      <c r="P292">
        <v>5</v>
      </c>
      <c r="Q292">
        <v>3</v>
      </c>
      <c r="S292">
        <v>1</v>
      </c>
      <c r="T292">
        <v>1</v>
      </c>
      <c r="U292">
        <v>1</v>
      </c>
      <c r="V292">
        <v>0</v>
      </c>
      <c r="X292">
        <v>2</v>
      </c>
      <c r="Y292">
        <v>2</v>
      </c>
      <c r="Z292">
        <v>1</v>
      </c>
      <c r="AA292">
        <v>0</v>
      </c>
      <c r="AC292">
        <v>1</v>
      </c>
      <c r="AD292">
        <v>10031</v>
      </c>
      <c r="AE292">
        <v>1</v>
      </c>
      <c r="AF292">
        <v>0</v>
      </c>
      <c r="AH292">
        <v>-1</v>
      </c>
      <c r="AQ292"/>
    </row>
    <row r="293" spans="1:43" ht="15.5" x14ac:dyDescent="0.35">
      <c r="A293" s="273" t="s">
        <v>900</v>
      </c>
      <c r="B293" s="267">
        <v>136607</v>
      </c>
      <c r="C293" t="s">
        <v>778</v>
      </c>
      <c r="D293">
        <v>1</v>
      </c>
      <c r="E293">
        <v>10</v>
      </c>
      <c r="F293">
        <v>1</v>
      </c>
      <c r="G293">
        <v>0</v>
      </c>
      <c r="I293">
        <v>5</v>
      </c>
      <c r="J293">
        <v>9</v>
      </c>
      <c r="K293">
        <v>1</v>
      </c>
      <c r="L293">
        <v>0</v>
      </c>
      <c r="N293">
        <v>1</v>
      </c>
      <c r="O293">
        <v>77</v>
      </c>
      <c r="P293">
        <v>5</v>
      </c>
      <c r="Q293">
        <v>4</v>
      </c>
      <c r="S293">
        <v>1</v>
      </c>
      <c r="T293">
        <v>1</v>
      </c>
      <c r="U293">
        <v>1</v>
      </c>
      <c r="V293">
        <v>0</v>
      </c>
      <c r="X293">
        <v>3</v>
      </c>
      <c r="Y293">
        <v>2</v>
      </c>
      <c r="Z293">
        <v>1</v>
      </c>
      <c r="AA293">
        <v>0</v>
      </c>
      <c r="AC293">
        <v>1</v>
      </c>
      <c r="AD293">
        <v>10031</v>
      </c>
      <c r="AE293">
        <v>1</v>
      </c>
      <c r="AF293">
        <v>0</v>
      </c>
      <c r="AH293">
        <v>-1</v>
      </c>
      <c r="AQ293"/>
    </row>
    <row r="294" spans="1:43" ht="15.5" x14ac:dyDescent="0.35">
      <c r="A294" s="273" t="s">
        <v>400</v>
      </c>
      <c r="B294" s="267">
        <v>100663</v>
      </c>
      <c r="C294" t="s">
        <v>778</v>
      </c>
      <c r="D294">
        <v>1</v>
      </c>
      <c r="E294">
        <v>10</v>
      </c>
      <c r="F294">
        <v>1</v>
      </c>
      <c r="G294">
        <v>0</v>
      </c>
      <c r="I294">
        <v>5</v>
      </c>
      <c r="J294">
        <v>9</v>
      </c>
      <c r="K294">
        <v>1</v>
      </c>
      <c r="L294">
        <v>0</v>
      </c>
      <c r="N294">
        <v>1</v>
      </c>
      <c r="O294">
        <v>167</v>
      </c>
      <c r="P294">
        <v>1</v>
      </c>
      <c r="Q294">
        <v>0</v>
      </c>
      <c r="S294">
        <v>1</v>
      </c>
      <c r="T294">
        <v>1</v>
      </c>
      <c r="U294">
        <v>1</v>
      </c>
      <c r="V294">
        <v>0</v>
      </c>
      <c r="X294">
        <v>1</v>
      </c>
      <c r="Y294">
        <v>10030</v>
      </c>
      <c r="Z294">
        <v>1</v>
      </c>
      <c r="AA294">
        <v>0</v>
      </c>
      <c r="AC294">
        <v>-1</v>
      </c>
      <c r="AQ294"/>
    </row>
    <row r="295" spans="1:43" ht="15.5" x14ac:dyDescent="0.35">
      <c r="A295" s="273" t="s">
        <v>403</v>
      </c>
      <c r="B295" s="267">
        <v>98862</v>
      </c>
      <c r="C295" t="s">
        <v>778</v>
      </c>
      <c r="D295">
        <v>1</v>
      </c>
      <c r="E295">
        <v>10</v>
      </c>
      <c r="F295">
        <v>1</v>
      </c>
      <c r="G295">
        <v>0</v>
      </c>
      <c r="I295">
        <v>5</v>
      </c>
      <c r="J295">
        <v>9</v>
      </c>
      <c r="K295">
        <v>1</v>
      </c>
      <c r="L295">
        <v>0</v>
      </c>
      <c r="N295">
        <v>1</v>
      </c>
      <c r="O295">
        <v>113</v>
      </c>
      <c r="P295" s="252">
        <v>2</v>
      </c>
      <c r="Q295">
        <v>0</v>
      </c>
      <c r="S295">
        <v>1</v>
      </c>
      <c r="T295">
        <v>1</v>
      </c>
      <c r="U295">
        <v>1</v>
      </c>
      <c r="V295">
        <v>0</v>
      </c>
      <c r="X295">
        <v>1</v>
      </c>
      <c r="Y295">
        <v>10032</v>
      </c>
      <c r="Z295">
        <v>1</v>
      </c>
      <c r="AA295">
        <v>0</v>
      </c>
      <c r="AC295">
        <v>-1</v>
      </c>
      <c r="AQ295"/>
    </row>
    <row r="296" spans="1:43" ht="15.5" x14ac:dyDescent="0.35">
      <c r="A296" s="273" t="s">
        <v>138</v>
      </c>
      <c r="B296" s="267">
        <v>100527</v>
      </c>
      <c r="C296" t="s">
        <v>778</v>
      </c>
      <c r="D296">
        <v>1</v>
      </c>
      <c r="E296">
        <v>10</v>
      </c>
      <c r="F296">
        <v>1</v>
      </c>
      <c r="G296">
        <v>0</v>
      </c>
      <c r="I296">
        <v>5</v>
      </c>
      <c r="J296">
        <v>9</v>
      </c>
      <c r="K296">
        <v>1</v>
      </c>
      <c r="L296">
        <v>0</v>
      </c>
      <c r="N296">
        <v>1</v>
      </c>
      <c r="O296">
        <v>2001</v>
      </c>
      <c r="P296">
        <v>1</v>
      </c>
      <c r="Q296">
        <v>0</v>
      </c>
      <c r="S296">
        <v>1</v>
      </c>
      <c r="T296">
        <v>10029</v>
      </c>
      <c r="U296">
        <v>1</v>
      </c>
      <c r="V296">
        <v>0</v>
      </c>
      <c r="X296">
        <v>-1</v>
      </c>
      <c r="AQ296"/>
    </row>
    <row r="297" spans="1:43" ht="15.5" x14ac:dyDescent="0.35">
      <c r="A297" s="273" t="s">
        <v>901</v>
      </c>
      <c r="B297" s="267">
        <v>110009</v>
      </c>
      <c r="C297" t="s">
        <v>778</v>
      </c>
      <c r="D297">
        <v>1</v>
      </c>
      <c r="E297">
        <v>168</v>
      </c>
      <c r="F297">
        <v>1</v>
      </c>
      <c r="G297">
        <v>0</v>
      </c>
      <c r="I297">
        <v>4</v>
      </c>
      <c r="J297">
        <v>9</v>
      </c>
      <c r="K297">
        <v>1</v>
      </c>
      <c r="L297">
        <v>0</v>
      </c>
      <c r="N297">
        <v>1</v>
      </c>
      <c r="O297">
        <v>11001</v>
      </c>
      <c r="P297">
        <v>1</v>
      </c>
      <c r="Q297">
        <v>0</v>
      </c>
      <c r="S297">
        <v>-1</v>
      </c>
      <c r="AQ297"/>
    </row>
    <row r="298" spans="1:43" ht="15.5" x14ac:dyDescent="0.35">
      <c r="A298" s="273" t="s">
        <v>902</v>
      </c>
      <c r="B298" s="267">
        <v>271896</v>
      </c>
      <c r="C298" t="s">
        <v>778</v>
      </c>
      <c r="D298">
        <v>6</v>
      </c>
      <c r="E298">
        <v>9</v>
      </c>
      <c r="F298">
        <v>1</v>
      </c>
      <c r="G298">
        <v>0</v>
      </c>
      <c r="I298">
        <v>1</v>
      </c>
      <c r="J298">
        <v>901</v>
      </c>
      <c r="K298">
        <v>3</v>
      </c>
      <c r="L298">
        <v>0</v>
      </c>
      <c r="N298">
        <v>1</v>
      </c>
      <c r="O298">
        <v>902</v>
      </c>
      <c r="P298">
        <v>2</v>
      </c>
      <c r="Q298">
        <v>0</v>
      </c>
      <c r="S298">
        <v>1</v>
      </c>
      <c r="T298">
        <v>168</v>
      </c>
      <c r="U298">
        <v>1</v>
      </c>
      <c r="V298">
        <v>0</v>
      </c>
      <c r="X298">
        <v>1</v>
      </c>
      <c r="Y298">
        <v>11003</v>
      </c>
      <c r="Z298">
        <v>1</v>
      </c>
      <c r="AA298">
        <v>0</v>
      </c>
      <c r="AC298">
        <v>-1</v>
      </c>
      <c r="AQ298"/>
    </row>
    <row r="299" spans="1:43" ht="15.5" x14ac:dyDescent="0.35">
      <c r="A299" s="273" t="s">
        <v>903</v>
      </c>
      <c r="B299" s="267">
        <v>132649</v>
      </c>
      <c r="C299" t="s">
        <v>778</v>
      </c>
      <c r="D299">
        <v>8</v>
      </c>
      <c r="E299">
        <v>9</v>
      </c>
      <c r="F299">
        <v>1</v>
      </c>
      <c r="G299">
        <v>0</v>
      </c>
      <c r="I299">
        <v>2</v>
      </c>
      <c r="J299">
        <v>902</v>
      </c>
      <c r="K299">
        <v>2</v>
      </c>
      <c r="L299">
        <v>0</v>
      </c>
      <c r="N299">
        <v>2</v>
      </c>
      <c r="O299">
        <v>901</v>
      </c>
      <c r="P299">
        <v>3</v>
      </c>
      <c r="Q299">
        <v>0</v>
      </c>
      <c r="S299">
        <v>1</v>
      </c>
      <c r="T299">
        <v>168</v>
      </c>
      <c r="U299">
        <v>1</v>
      </c>
      <c r="V299">
        <v>0</v>
      </c>
      <c r="X299">
        <v>1</v>
      </c>
      <c r="Y299">
        <v>11004</v>
      </c>
      <c r="Z299">
        <v>1</v>
      </c>
      <c r="AA299">
        <v>0</v>
      </c>
      <c r="AC299">
        <v>-1</v>
      </c>
      <c r="AQ299"/>
    </row>
    <row r="300" spans="1:43" ht="15.5" x14ac:dyDescent="0.35">
      <c r="A300" s="273" t="s">
        <v>485</v>
      </c>
      <c r="B300" s="267">
        <v>98011</v>
      </c>
      <c r="C300" t="s">
        <v>778</v>
      </c>
      <c r="D300">
        <v>3</v>
      </c>
      <c r="E300">
        <v>9</v>
      </c>
      <c r="F300">
        <v>1</v>
      </c>
      <c r="G300">
        <v>0</v>
      </c>
      <c r="I300">
        <v>1</v>
      </c>
      <c r="J300">
        <v>10</v>
      </c>
      <c r="K300">
        <v>1</v>
      </c>
      <c r="L300">
        <v>0</v>
      </c>
      <c r="N300">
        <v>1</v>
      </c>
      <c r="O300">
        <v>2002</v>
      </c>
      <c r="P300">
        <v>2</v>
      </c>
      <c r="Q300">
        <v>0</v>
      </c>
      <c r="S300">
        <v>1</v>
      </c>
      <c r="T300">
        <v>169</v>
      </c>
      <c r="U300">
        <v>1</v>
      </c>
      <c r="V300">
        <v>0</v>
      </c>
      <c r="X300">
        <v>-1</v>
      </c>
      <c r="AQ300"/>
    </row>
    <row r="301" spans="1:43" ht="15.5" x14ac:dyDescent="0.35">
      <c r="A301" s="273" t="s">
        <v>904</v>
      </c>
      <c r="B301" s="267">
        <v>90051</v>
      </c>
      <c r="C301" t="s">
        <v>778</v>
      </c>
      <c r="D301">
        <v>1</v>
      </c>
      <c r="E301">
        <v>1405</v>
      </c>
      <c r="F301">
        <v>1</v>
      </c>
      <c r="G301">
        <v>0</v>
      </c>
      <c r="I301">
        <v>4</v>
      </c>
      <c r="J301">
        <v>9</v>
      </c>
      <c r="K301">
        <v>1</v>
      </c>
      <c r="L301">
        <v>0</v>
      </c>
      <c r="N301">
        <v>2</v>
      </c>
      <c r="O301">
        <v>10</v>
      </c>
      <c r="P301">
        <v>1</v>
      </c>
      <c r="Q301">
        <v>0</v>
      </c>
      <c r="S301">
        <v>1</v>
      </c>
      <c r="T301">
        <v>165</v>
      </c>
      <c r="U301">
        <v>1</v>
      </c>
      <c r="V301">
        <v>0</v>
      </c>
      <c r="X301">
        <v>1</v>
      </c>
      <c r="Y301">
        <v>1</v>
      </c>
      <c r="Z301">
        <v>1</v>
      </c>
      <c r="AA301">
        <v>0</v>
      </c>
      <c r="AC301">
        <v>1</v>
      </c>
      <c r="AD301">
        <v>11006</v>
      </c>
      <c r="AE301">
        <v>1</v>
      </c>
      <c r="AF301">
        <v>0</v>
      </c>
      <c r="AH301">
        <v>-1</v>
      </c>
      <c r="AQ301"/>
    </row>
    <row r="302" spans="1:43" x14ac:dyDescent="0.35">
      <c r="A302" t="s">
        <v>302</v>
      </c>
      <c r="B302" s="267">
        <v>79094</v>
      </c>
      <c r="C302" t="s">
        <v>778</v>
      </c>
      <c r="D302">
        <v>1</v>
      </c>
      <c r="E302">
        <v>1</v>
      </c>
      <c r="F302">
        <v>1</v>
      </c>
      <c r="G302">
        <v>0</v>
      </c>
      <c r="I302">
        <v>1</v>
      </c>
      <c r="J302">
        <v>42</v>
      </c>
      <c r="K302">
        <v>1</v>
      </c>
      <c r="L302">
        <v>0</v>
      </c>
      <c r="N302">
        <v>1</v>
      </c>
      <c r="O302">
        <v>2</v>
      </c>
      <c r="P302">
        <v>1</v>
      </c>
      <c r="Q302">
        <v>0</v>
      </c>
      <c r="S302">
        <v>-1</v>
      </c>
      <c r="AQ302"/>
    </row>
    <row r="303" spans="1:43" x14ac:dyDescent="0.35">
      <c r="A303" t="s">
        <v>304</v>
      </c>
      <c r="B303" s="267">
        <v>107926</v>
      </c>
      <c r="C303" t="s">
        <v>778</v>
      </c>
      <c r="D303">
        <v>1</v>
      </c>
      <c r="E303">
        <v>1</v>
      </c>
      <c r="F303">
        <v>1</v>
      </c>
      <c r="G303">
        <v>0</v>
      </c>
      <c r="I303">
        <v>1</v>
      </c>
      <c r="J303">
        <v>42</v>
      </c>
      <c r="K303">
        <v>1</v>
      </c>
      <c r="L303">
        <v>0</v>
      </c>
      <c r="N303">
        <v>2</v>
      </c>
      <c r="O303">
        <v>2</v>
      </c>
      <c r="P303">
        <v>1</v>
      </c>
      <c r="Q303">
        <v>0</v>
      </c>
      <c r="S303">
        <v>-1</v>
      </c>
      <c r="AQ303"/>
    </row>
    <row r="304" spans="1:43" x14ac:dyDescent="0.35">
      <c r="A304" t="s">
        <v>305</v>
      </c>
      <c r="B304" s="267">
        <v>109524</v>
      </c>
      <c r="C304" t="s">
        <v>778</v>
      </c>
      <c r="D304">
        <v>1</v>
      </c>
      <c r="E304">
        <v>1</v>
      </c>
      <c r="F304">
        <v>1</v>
      </c>
      <c r="G304">
        <v>0</v>
      </c>
      <c r="I304">
        <v>1</v>
      </c>
      <c r="J304">
        <v>42</v>
      </c>
      <c r="K304">
        <v>1</v>
      </c>
      <c r="L304">
        <v>0</v>
      </c>
      <c r="N304">
        <v>3</v>
      </c>
      <c r="O304">
        <v>2</v>
      </c>
      <c r="P304">
        <v>1</v>
      </c>
      <c r="Q304">
        <v>0</v>
      </c>
      <c r="S304">
        <v>-1</v>
      </c>
      <c r="W304"/>
      <c r="AB304"/>
      <c r="AG304"/>
      <c r="AL304"/>
      <c r="AQ304"/>
    </row>
    <row r="305" spans="1:43" x14ac:dyDescent="0.35">
      <c r="A305" t="s">
        <v>307</v>
      </c>
      <c r="B305" s="267">
        <v>142621</v>
      </c>
      <c r="C305" t="s">
        <v>778</v>
      </c>
      <c r="D305">
        <v>1</v>
      </c>
      <c r="E305">
        <v>1</v>
      </c>
      <c r="F305">
        <v>1</v>
      </c>
      <c r="G305">
        <v>0</v>
      </c>
      <c r="I305">
        <v>1</v>
      </c>
      <c r="J305">
        <v>42</v>
      </c>
      <c r="K305">
        <v>1</v>
      </c>
      <c r="L305">
        <v>0</v>
      </c>
      <c r="N305">
        <v>4</v>
      </c>
      <c r="O305">
        <v>2</v>
      </c>
      <c r="P305">
        <v>1</v>
      </c>
      <c r="Q305">
        <v>0</v>
      </c>
      <c r="S305">
        <v>-1</v>
      </c>
      <c r="W305"/>
      <c r="AB305"/>
      <c r="AG305"/>
      <c r="AL305"/>
      <c r="AQ305"/>
    </row>
    <row r="306" spans="1:43" x14ac:dyDescent="0.35">
      <c r="A306" t="s">
        <v>316</v>
      </c>
      <c r="B306" s="267">
        <v>111148</v>
      </c>
      <c r="C306" t="s">
        <v>778</v>
      </c>
      <c r="D306">
        <v>1</v>
      </c>
      <c r="E306">
        <v>1</v>
      </c>
      <c r="F306">
        <v>1</v>
      </c>
      <c r="G306">
        <v>0</v>
      </c>
      <c r="I306">
        <v>1</v>
      </c>
      <c r="J306">
        <v>42</v>
      </c>
      <c r="K306">
        <v>1</v>
      </c>
      <c r="L306">
        <v>0</v>
      </c>
      <c r="N306">
        <v>5</v>
      </c>
      <c r="O306">
        <v>2</v>
      </c>
      <c r="P306">
        <v>1</v>
      </c>
      <c r="Q306">
        <v>0</v>
      </c>
      <c r="S306">
        <v>-1</v>
      </c>
      <c r="W306"/>
      <c r="AB306"/>
      <c r="AG306"/>
      <c r="AL306"/>
      <c r="AQ306"/>
    </row>
    <row r="307" spans="1:43" x14ac:dyDescent="0.35">
      <c r="A307" t="s">
        <v>308</v>
      </c>
      <c r="B307" s="267">
        <v>124072</v>
      </c>
      <c r="C307" t="s">
        <v>778</v>
      </c>
      <c r="D307">
        <v>1</v>
      </c>
      <c r="E307">
        <v>1</v>
      </c>
      <c r="F307">
        <v>1</v>
      </c>
      <c r="G307">
        <v>0</v>
      </c>
      <c r="I307">
        <v>1</v>
      </c>
      <c r="J307">
        <v>42</v>
      </c>
      <c r="K307">
        <v>1</v>
      </c>
      <c r="L307">
        <v>0</v>
      </c>
      <c r="N307">
        <v>6</v>
      </c>
      <c r="O307">
        <v>2</v>
      </c>
      <c r="P307">
        <v>1</v>
      </c>
      <c r="Q307">
        <v>0</v>
      </c>
      <c r="S307">
        <v>-1</v>
      </c>
      <c r="W307"/>
      <c r="AB307"/>
      <c r="AG307"/>
      <c r="AL307"/>
      <c r="AQ307"/>
    </row>
    <row r="308" spans="1:43" x14ac:dyDescent="0.35">
      <c r="A308" t="s">
        <v>306</v>
      </c>
      <c r="B308" s="267">
        <v>112050</v>
      </c>
      <c r="C308" t="s">
        <v>778</v>
      </c>
      <c r="D308">
        <v>1</v>
      </c>
      <c r="E308">
        <v>1</v>
      </c>
      <c r="F308">
        <v>1</v>
      </c>
      <c r="G308">
        <v>0</v>
      </c>
      <c r="I308">
        <v>1</v>
      </c>
      <c r="J308">
        <v>42</v>
      </c>
      <c r="K308">
        <v>1</v>
      </c>
      <c r="L308">
        <v>0</v>
      </c>
      <c r="N308">
        <v>7</v>
      </c>
      <c r="O308">
        <v>2</v>
      </c>
      <c r="P308">
        <v>1</v>
      </c>
      <c r="Q308">
        <v>0</v>
      </c>
      <c r="S308">
        <v>-1</v>
      </c>
      <c r="W308"/>
      <c r="AB308"/>
      <c r="AG308"/>
      <c r="AL308"/>
      <c r="AQ308"/>
    </row>
    <row r="309" spans="1:43" x14ac:dyDescent="0.35">
      <c r="A309" t="s">
        <v>303</v>
      </c>
      <c r="B309" s="267">
        <v>334485</v>
      </c>
      <c r="C309" t="s">
        <v>778</v>
      </c>
      <c r="D309">
        <v>1</v>
      </c>
      <c r="E309">
        <v>1</v>
      </c>
      <c r="F309">
        <v>1</v>
      </c>
      <c r="G309">
        <v>0</v>
      </c>
      <c r="I309">
        <v>1</v>
      </c>
      <c r="J309">
        <v>42</v>
      </c>
      <c r="K309">
        <v>1</v>
      </c>
      <c r="L309">
        <v>0</v>
      </c>
      <c r="N309">
        <v>8</v>
      </c>
      <c r="O309">
        <v>2</v>
      </c>
      <c r="P309">
        <v>1</v>
      </c>
      <c r="Q309">
        <v>0</v>
      </c>
      <c r="S309">
        <v>-1</v>
      </c>
      <c r="W309"/>
      <c r="AB309"/>
      <c r="AG309"/>
      <c r="AL309"/>
      <c r="AQ309"/>
    </row>
    <row r="310" spans="1:43" x14ac:dyDescent="0.35">
      <c r="A310" t="s">
        <v>309</v>
      </c>
      <c r="B310" s="267">
        <v>112378</v>
      </c>
      <c r="C310" t="s">
        <v>778</v>
      </c>
      <c r="D310">
        <v>1</v>
      </c>
      <c r="E310">
        <v>1</v>
      </c>
      <c r="F310">
        <v>1</v>
      </c>
      <c r="G310">
        <v>0</v>
      </c>
      <c r="I310">
        <v>1</v>
      </c>
      <c r="J310">
        <v>42</v>
      </c>
      <c r="K310">
        <v>1</v>
      </c>
      <c r="L310">
        <v>0</v>
      </c>
      <c r="N310">
        <v>9</v>
      </c>
      <c r="O310">
        <v>2</v>
      </c>
      <c r="P310">
        <v>1</v>
      </c>
      <c r="Q310">
        <v>0</v>
      </c>
      <c r="S310">
        <v>-1</v>
      </c>
      <c r="W310"/>
      <c r="AB310"/>
      <c r="AG310"/>
      <c r="AL310"/>
      <c r="AQ310"/>
    </row>
    <row r="311" spans="1:43" x14ac:dyDescent="0.35">
      <c r="A311" t="s">
        <v>310</v>
      </c>
      <c r="B311" s="267">
        <v>143077</v>
      </c>
      <c r="C311" t="s">
        <v>778</v>
      </c>
      <c r="D311">
        <v>1</v>
      </c>
      <c r="E311">
        <v>1</v>
      </c>
      <c r="F311">
        <v>1</v>
      </c>
      <c r="G311">
        <v>0</v>
      </c>
      <c r="I311">
        <v>1</v>
      </c>
      <c r="J311">
        <v>42</v>
      </c>
      <c r="K311">
        <v>1</v>
      </c>
      <c r="L311">
        <v>0</v>
      </c>
      <c r="N311">
        <v>10</v>
      </c>
      <c r="O311">
        <v>2</v>
      </c>
      <c r="P311">
        <v>1</v>
      </c>
      <c r="Q311">
        <v>0</v>
      </c>
      <c r="S311">
        <v>-1</v>
      </c>
      <c r="W311"/>
      <c r="AB311"/>
      <c r="AG311"/>
      <c r="AL311"/>
      <c r="AQ311"/>
    </row>
    <row r="312" spans="1:43" x14ac:dyDescent="0.35">
      <c r="A312" t="s">
        <v>311</v>
      </c>
      <c r="B312" s="267">
        <v>638539</v>
      </c>
      <c r="C312" t="s">
        <v>778</v>
      </c>
      <c r="D312">
        <v>1</v>
      </c>
      <c r="E312">
        <v>1</v>
      </c>
      <c r="F312">
        <v>1</v>
      </c>
      <c r="G312">
        <v>0</v>
      </c>
      <c r="I312">
        <v>1</v>
      </c>
      <c r="J312">
        <v>42</v>
      </c>
      <c r="K312">
        <v>1</v>
      </c>
      <c r="L312">
        <v>0</v>
      </c>
      <c r="N312">
        <v>11</v>
      </c>
      <c r="O312">
        <v>2</v>
      </c>
      <c r="P312">
        <v>1</v>
      </c>
      <c r="Q312">
        <v>0</v>
      </c>
      <c r="S312">
        <v>-1</v>
      </c>
      <c r="W312"/>
      <c r="AB312"/>
      <c r="AG312"/>
      <c r="AL312"/>
      <c r="AQ312"/>
    </row>
    <row r="313" spans="1:43" x14ac:dyDescent="0.35">
      <c r="A313" t="s">
        <v>312</v>
      </c>
      <c r="B313" s="267">
        <v>544638</v>
      </c>
      <c r="C313" t="s">
        <v>778</v>
      </c>
      <c r="D313">
        <v>1</v>
      </c>
      <c r="E313">
        <v>1</v>
      </c>
      <c r="F313">
        <v>1</v>
      </c>
      <c r="G313">
        <v>0</v>
      </c>
      <c r="I313">
        <v>1</v>
      </c>
      <c r="J313">
        <v>42</v>
      </c>
      <c r="K313">
        <v>1</v>
      </c>
      <c r="L313">
        <v>0</v>
      </c>
      <c r="N313">
        <v>12</v>
      </c>
      <c r="O313">
        <v>2</v>
      </c>
      <c r="P313">
        <v>1</v>
      </c>
      <c r="Q313">
        <v>0</v>
      </c>
      <c r="S313">
        <v>-1</v>
      </c>
      <c r="W313"/>
      <c r="AB313"/>
      <c r="AG313"/>
      <c r="AL313"/>
      <c r="AQ313"/>
    </row>
    <row r="314" spans="1:43" x14ac:dyDescent="0.35">
      <c r="A314" t="s">
        <v>313</v>
      </c>
      <c r="B314" s="267">
        <v>57103</v>
      </c>
      <c r="C314" t="s">
        <v>778</v>
      </c>
      <c r="D314">
        <v>1</v>
      </c>
      <c r="E314">
        <v>1</v>
      </c>
      <c r="F314">
        <v>1</v>
      </c>
      <c r="G314">
        <v>0</v>
      </c>
      <c r="I314">
        <v>1</v>
      </c>
      <c r="J314">
        <v>42</v>
      </c>
      <c r="K314">
        <v>1</v>
      </c>
      <c r="L314">
        <v>0</v>
      </c>
      <c r="N314">
        <v>12</v>
      </c>
      <c r="O314">
        <v>2</v>
      </c>
      <c r="P314">
        <v>1</v>
      </c>
      <c r="Q314">
        <v>0</v>
      </c>
      <c r="S314">
        <v>-1</v>
      </c>
      <c r="W314"/>
      <c r="AB314"/>
      <c r="AG314"/>
      <c r="AL314"/>
      <c r="AQ314"/>
    </row>
    <row r="315" spans="1:43" x14ac:dyDescent="0.35">
      <c r="A315" t="s">
        <v>315</v>
      </c>
      <c r="B315" s="267">
        <v>1002842</v>
      </c>
      <c r="C315" t="s">
        <v>778</v>
      </c>
      <c r="D315">
        <v>1</v>
      </c>
      <c r="E315">
        <v>1</v>
      </c>
      <c r="F315">
        <v>1</v>
      </c>
      <c r="G315">
        <v>0</v>
      </c>
      <c r="I315">
        <v>1</v>
      </c>
      <c r="J315">
        <v>42</v>
      </c>
      <c r="K315">
        <v>1</v>
      </c>
      <c r="L315">
        <v>0</v>
      </c>
      <c r="N315">
        <v>13</v>
      </c>
      <c r="O315">
        <v>2</v>
      </c>
      <c r="P315">
        <v>1</v>
      </c>
      <c r="Q315">
        <v>0</v>
      </c>
      <c r="S315">
        <v>-1</v>
      </c>
      <c r="W315"/>
      <c r="AB315"/>
      <c r="AG315"/>
      <c r="AL315"/>
      <c r="AQ315"/>
    </row>
    <row r="316" spans="1:43" x14ac:dyDescent="0.35">
      <c r="A316" t="s">
        <v>317</v>
      </c>
      <c r="B316" s="267">
        <v>506127</v>
      </c>
      <c r="C316" t="s">
        <v>778</v>
      </c>
      <c r="D316">
        <v>1</v>
      </c>
      <c r="E316">
        <v>1</v>
      </c>
      <c r="F316">
        <v>1</v>
      </c>
      <c r="G316">
        <v>0</v>
      </c>
      <c r="I316">
        <v>1</v>
      </c>
      <c r="J316">
        <v>42</v>
      </c>
      <c r="K316">
        <v>1</v>
      </c>
      <c r="L316">
        <v>0</v>
      </c>
      <c r="N316">
        <v>15</v>
      </c>
      <c r="O316">
        <v>2</v>
      </c>
      <c r="P316">
        <v>1</v>
      </c>
      <c r="Q316">
        <v>0</v>
      </c>
      <c r="S316">
        <v>-1</v>
      </c>
      <c r="W316"/>
      <c r="AB316"/>
      <c r="AG316"/>
      <c r="AL316"/>
      <c r="AQ316"/>
    </row>
    <row r="317" spans="1:43" x14ac:dyDescent="0.35">
      <c r="A317" t="s">
        <v>314</v>
      </c>
      <c r="B317" s="267">
        <v>57114</v>
      </c>
      <c r="C317" t="s">
        <v>778</v>
      </c>
      <c r="D317">
        <v>1</v>
      </c>
      <c r="E317">
        <v>1</v>
      </c>
      <c r="F317">
        <v>1</v>
      </c>
      <c r="G317">
        <v>0</v>
      </c>
      <c r="I317">
        <v>1</v>
      </c>
      <c r="J317">
        <v>42</v>
      </c>
      <c r="K317">
        <v>1</v>
      </c>
      <c r="L317">
        <v>0</v>
      </c>
      <c r="N317">
        <v>16</v>
      </c>
      <c r="O317">
        <v>2</v>
      </c>
      <c r="P317">
        <v>1</v>
      </c>
      <c r="Q317">
        <v>0</v>
      </c>
      <c r="S317">
        <v>-1</v>
      </c>
      <c r="W317"/>
      <c r="AB317"/>
      <c r="AG317"/>
      <c r="AL317"/>
      <c r="AQ317"/>
    </row>
    <row r="318" spans="1:43" x14ac:dyDescent="0.35">
      <c r="A318" t="s">
        <v>318</v>
      </c>
      <c r="B318" s="267">
        <v>646300</v>
      </c>
      <c r="C318" t="s">
        <v>778</v>
      </c>
      <c r="D318">
        <v>1</v>
      </c>
      <c r="E318">
        <v>1</v>
      </c>
      <c r="F318">
        <v>1</v>
      </c>
      <c r="G318">
        <v>0</v>
      </c>
      <c r="I318">
        <v>1</v>
      </c>
      <c r="J318">
        <v>42</v>
      </c>
      <c r="K318">
        <v>1</v>
      </c>
      <c r="L318">
        <v>0</v>
      </c>
      <c r="N318">
        <v>17</v>
      </c>
      <c r="O318">
        <v>2</v>
      </c>
      <c r="P318">
        <v>1</v>
      </c>
      <c r="Q318">
        <v>0</v>
      </c>
      <c r="S318">
        <v>-1</v>
      </c>
      <c r="W318"/>
      <c r="AB318"/>
      <c r="AG318"/>
      <c r="AL318"/>
      <c r="AQ318"/>
    </row>
    <row r="319" spans="1:43" x14ac:dyDescent="0.35">
      <c r="A319" t="s">
        <v>319</v>
      </c>
      <c r="B319" s="267">
        <v>506309</v>
      </c>
      <c r="C319" t="s">
        <v>778</v>
      </c>
      <c r="D319">
        <v>1</v>
      </c>
      <c r="E319">
        <v>1</v>
      </c>
      <c r="F319">
        <v>1</v>
      </c>
      <c r="G319">
        <v>0</v>
      </c>
      <c r="I319">
        <v>1</v>
      </c>
      <c r="J319">
        <v>42</v>
      </c>
      <c r="K319">
        <v>1</v>
      </c>
      <c r="L319">
        <v>0</v>
      </c>
      <c r="N319">
        <v>18</v>
      </c>
      <c r="O319">
        <v>2</v>
      </c>
      <c r="P319">
        <v>1</v>
      </c>
      <c r="Q319">
        <v>0</v>
      </c>
      <c r="S319">
        <v>-1</v>
      </c>
      <c r="W319"/>
      <c r="AB319"/>
      <c r="AG319"/>
      <c r="AL319"/>
      <c r="AQ319"/>
    </row>
    <row r="320" spans="1:43" x14ac:dyDescent="0.25">
      <c r="A320" t="s">
        <v>905</v>
      </c>
      <c r="B320" s="250">
        <v>75047</v>
      </c>
      <c r="C320" t="s">
        <v>778</v>
      </c>
      <c r="D320">
        <v>1</v>
      </c>
      <c r="E320">
        <v>1</v>
      </c>
      <c r="F320">
        <v>1</v>
      </c>
      <c r="G320">
        <v>0</v>
      </c>
      <c r="I320">
        <v>1</v>
      </c>
      <c r="J320">
        <v>2</v>
      </c>
      <c r="K320">
        <v>1</v>
      </c>
      <c r="L320">
        <v>0</v>
      </c>
      <c r="N320">
        <v>1</v>
      </c>
      <c r="O320">
        <v>33</v>
      </c>
      <c r="P320">
        <v>1</v>
      </c>
      <c r="Q320">
        <v>0</v>
      </c>
      <c r="S320">
        <v>-1</v>
      </c>
      <c r="AG320"/>
      <c r="AL320"/>
      <c r="AQ320"/>
    </row>
    <row r="321" spans="1:43" x14ac:dyDescent="0.35">
      <c r="A321" t="s">
        <v>906</v>
      </c>
      <c r="B321" s="249">
        <v>107108</v>
      </c>
      <c r="C321" t="s">
        <v>778</v>
      </c>
      <c r="D321">
        <v>1</v>
      </c>
      <c r="E321">
        <v>1</v>
      </c>
      <c r="F321">
        <v>1</v>
      </c>
      <c r="G321">
        <v>0</v>
      </c>
      <c r="I321">
        <v>2</v>
      </c>
      <c r="J321">
        <v>2</v>
      </c>
      <c r="K321">
        <v>1</v>
      </c>
      <c r="L321">
        <v>0</v>
      </c>
      <c r="N321">
        <v>1</v>
      </c>
      <c r="O321">
        <v>33</v>
      </c>
      <c r="P321">
        <v>1</v>
      </c>
      <c r="Q321">
        <v>0</v>
      </c>
      <c r="S321">
        <v>-1</v>
      </c>
      <c r="AG321"/>
      <c r="AL321"/>
      <c r="AQ321"/>
    </row>
    <row r="322" spans="1:43" x14ac:dyDescent="0.25">
      <c r="A322" t="s">
        <v>907</v>
      </c>
      <c r="B322" s="250">
        <v>109739</v>
      </c>
      <c r="C322" t="s">
        <v>778</v>
      </c>
      <c r="D322">
        <v>1</v>
      </c>
      <c r="E322">
        <v>1</v>
      </c>
      <c r="F322">
        <v>1</v>
      </c>
      <c r="G322">
        <v>0</v>
      </c>
      <c r="I322">
        <v>3</v>
      </c>
      <c r="J322">
        <v>2</v>
      </c>
      <c r="K322">
        <v>1</v>
      </c>
      <c r="L322">
        <v>0</v>
      </c>
      <c r="N322">
        <v>1</v>
      </c>
      <c r="O322">
        <v>33</v>
      </c>
      <c r="P322">
        <v>1</v>
      </c>
      <c r="Q322">
        <v>0</v>
      </c>
      <c r="S322">
        <v>-1</v>
      </c>
      <c r="AG322"/>
      <c r="AL322"/>
      <c r="AQ322"/>
    </row>
    <row r="323" spans="1:43" x14ac:dyDescent="0.25">
      <c r="A323" t="s">
        <v>908</v>
      </c>
      <c r="B323" s="248">
        <v>110587</v>
      </c>
      <c r="C323" t="s">
        <v>778</v>
      </c>
      <c r="D323">
        <v>1</v>
      </c>
      <c r="E323">
        <v>1</v>
      </c>
      <c r="F323">
        <v>1</v>
      </c>
      <c r="G323">
        <v>0</v>
      </c>
      <c r="I323">
        <v>4</v>
      </c>
      <c r="J323">
        <v>2</v>
      </c>
      <c r="K323">
        <v>1</v>
      </c>
      <c r="L323">
        <v>0</v>
      </c>
      <c r="N323">
        <v>1</v>
      </c>
      <c r="O323">
        <v>33</v>
      </c>
      <c r="P323">
        <v>1</v>
      </c>
      <c r="Q323">
        <v>0</v>
      </c>
      <c r="S323">
        <v>-1</v>
      </c>
      <c r="AG323"/>
      <c r="AL323"/>
      <c r="AQ323"/>
    </row>
    <row r="324" spans="1:43" x14ac:dyDescent="0.35">
      <c r="A324" t="s">
        <v>909</v>
      </c>
      <c r="B324" s="249">
        <v>111262</v>
      </c>
      <c r="C324" t="s">
        <v>778</v>
      </c>
      <c r="D324">
        <v>1</v>
      </c>
      <c r="E324">
        <v>1</v>
      </c>
      <c r="F324">
        <v>1</v>
      </c>
      <c r="G324">
        <v>0</v>
      </c>
      <c r="I324">
        <v>5</v>
      </c>
      <c r="J324">
        <v>2</v>
      </c>
      <c r="K324">
        <v>1</v>
      </c>
      <c r="L324">
        <v>0</v>
      </c>
      <c r="N324">
        <v>1</v>
      </c>
      <c r="O324">
        <v>33</v>
      </c>
      <c r="P324">
        <v>1</v>
      </c>
      <c r="Q324">
        <v>0</v>
      </c>
      <c r="S324">
        <v>-1</v>
      </c>
      <c r="AG324"/>
      <c r="AL324"/>
      <c r="AQ324"/>
    </row>
    <row r="325" spans="1:43" x14ac:dyDescent="0.25">
      <c r="A325" t="s">
        <v>910</v>
      </c>
      <c r="B325" s="250">
        <v>109897</v>
      </c>
      <c r="C325" t="s">
        <v>778</v>
      </c>
      <c r="D325">
        <v>2</v>
      </c>
      <c r="E325">
        <v>1</v>
      </c>
      <c r="F325">
        <v>1</v>
      </c>
      <c r="G325">
        <v>0</v>
      </c>
      <c r="I325">
        <v>2</v>
      </c>
      <c r="J325">
        <v>2</v>
      </c>
      <c r="K325">
        <v>1</v>
      </c>
      <c r="L325">
        <v>0</v>
      </c>
      <c r="N325">
        <v>1</v>
      </c>
      <c r="O325">
        <v>32</v>
      </c>
      <c r="P325">
        <v>2</v>
      </c>
      <c r="Q325">
        <v>0</v>
      </c>
      <c r="S325">
        <v>-1</v>
      </c>
      <c r="AG325"/>
      <c r="AL325"/>
      <c r="AQ325"/>
    </row>
    <row r="326" spans="1:43" x14ac:dyDescent="0.25">
      <c r="A326" t="s">
        <v>911</v>
      </c>
      <c r="B326" s="250">
        <v>142847</v>
      </c>
      <c r="C326" t="s">
        <v>778</v>
      </c>
      <c r="D326">
        <v>2</v>
      </c>
      <c r="E326">
        <v>1</v>
      </c>
      <c r="F326">
        <v>1</v>
      </c>
      <c r="G326">
        <v>0</v>
      </c>
      <c r="I326">
        <v>4</v>
      </c>
      <c r="J326">
        <v>2</v>
      </c>
      <c r="K326">
        <v>1</v>
      </c>
      <c r="L326">
        <v>0</v>
      </c>
      <c r="N326">
        <v>1</v>
      </c>
      <c r="O326">
        <v>32</v>
      </c>
      <c r="P326">
        <v>3</v>
      </c>
      <c r="Q326">
        <v>0</v>
      </c>
      <c r="S326">
        <v>-1</v>
      </c>
      <c r="AG326"/>
      <c r="AL326"/>
      <c r="AQ326"/>
    </row>
    <row r="327" spans="1:43" x14ac:dyDescent="0.35">
      <c r="A327" t="s">
        <v>912</v>
      </c>
      <c r="B327" s="249">
        <v>111922</v>
      </c>
      <c r="C327" t="s">
        <v>778</v>
      </c>
      <c r="D327">
        <v>2</v>
      </c>
      <c r="E327">
        <v>1</v>
      </c>
      <c r="F327">
        <v>1</v>
      </c>
      <c r="G327">
        <v>0</v>
      </c>
      <c r="I327">
        <v>6</v>
      </c>
      <c r="J327">
        <v>2</v>
      </c>
      <c r="K327">
        <v>1</v>
      </c>
      <c r="L327">
        <v>0</v>
      </c>
      <c r="N327">
        <v>1</v>
      </c>
      <c r="O327">
        <v>32</v>
      </c>
      <c r="P327">
        <v>4</v>
      </c>
      <c r="Q327">
        <v>0</v>
      </c>
      <c r="S327">
        <v>-1</v>
      </c>
      <c r="AG327"/>
      <c r="AL327"/>
      <c r="AQ327"/>
    </row>
    <row r="328" spans="1:43" x14ac:dyDescent="0.35">
      <c r="A328" t="s">
        <v>916</v>
      </c>
      <c r="B328">
        <v>1067205</v>
      </c>
      <c r="C328" s="267" t="s">
        <v>778</v>
      </c>
      <c r="D328">
        <v>4</v>
      </c>
      <c r="E328">
        <v>1</v>
      </c>
      <c r="F328">
        <v>1</v>
      </c>
      <c r="G328">
        <v>0</v>
      </c>
      <c r="I328">
        <v>4</v>
      </c>
      <c r="J328">
        <v>2</v>
      </c>
      <c r="K328">
        <v>1</v>
      </c>
      <c r="L328">
        <v>0</v>
      </c>
      <c r="N328">
        <v>1</v>
      </c>
      <c r="O328">
        <v>11</v>
      </c>
      <c r="P328">
        <v>1</v>
      </c>
      <c r="Q328">
        <v>0</v>
      </c>
      <c r="S328">
        <v>4</v>
      </c>
      <c r="T328">
        <v>1101</v>
      </c>
      <c r="U328">
        <v>1</v>
      </c>
      <c r="V328">
        <v>0</v>
      </c>
      <c r="X328">
        <v>-1</v>
      </c>
      <c r="AG328"/>
      <c r="AL328"/>
      <c r="AQ328"/>
    </row>
    <row r="329" spans="1:43" s="65" customFormat="1" x14ac:dyDescent="0.35">
      <c r="A329" t="s">
        <v>915</v>
      </c>
      <c r="B329">
        <v>1067089</v>
      </c>
      <c r="C329" s="267" t="s">
        <v>778</v>
      </c>
      <c r="D329">
        <v>4</v>
      </c>
      <c r="E329">
        <v>1</v>
      </c>
      <c r="F329">
        <v>1</v>
      </c>
      <c r="G329">
        <v>0</v>
      </c>
      <c r="H329" s="98"/>
      <c r="I329">
        <v>3</v>
      </c>
      <c r="J329">
        <v>2</v>
      </c>
      <c r="K329">
        <v>1</v>
      </c>
      <c r="L329">
        <v>0</v>
      </c>
      <c r="M329" s="98"/>
      <c r="N329">
        <v>1</v>
      </c>
      <c r="O329">
        <v>11</v>
      </c>
      <c r="P329">
        <v>1</v>
      </c>
      <c r="Q329">
        <v>0</v>
      </c>
      <c r="R329" s="98"/>
      <c r="S329">
        <v>3</v>
      </c>
      <c r="T329">
        <v>1101</v>
      </c>
      <c r="U329">
        <v>1</v>
      </c>
      <c r="V329">
        <v>0</v>
      </c>
      <c r="W329" s="98"/>
      <c r="X329">
        <v>-1</v>
      </c>
      <c r="Y329"/>
      <c r="Z329"/>
      <c r="AA329"/>
      <c r="AB329" s="98"/>
      <c r="AC329"/>
    </row>
    <row r="330" spans="1:43" x14ac:dyDescent="0.35">
      <c r="A330" t="s">
        <v>914</v>
      </c>
      <c r="B330">
        <v>79298</v>
      </c>
      <c r="C330" s="267" t="s">
        <v>778</v>
      </c>
      <c r="D330">
        <v>4</v>
      </c>
      <c r="E330">
        <v>1</v>
      </c>
      <c r="F330">
        <v>2</v>
      </c>
      <c r="G330">
        <v>0</v>
      </c>
      <c r="I330">
        <v>2</v>
      </c>
      <c r="J330">
        <v>3</v>
      </c>
      <c r="K330">
        <v>1</v>
      </c>
      <c r="L330">
        <v>0</v>
      </c>
      <c r="N330">
        <v>-1</v>
      </c>
      <c r="AG330"/>
      <c r="AL330"/>
      <c r="AQ330"/>
    </row>
    <row r="331" spans="1:43" x14ac:dyDescent="0.35">
      <c r="A331" t="s">
        <v>913</v>
      </c>
      <c r="B331">
        <v>565593</v>
      </c>
      <c r="C331" s="267" t="s">
        <v>778</v>
      </c>
      <c r="D331">
        <v>2</v>
      </c>
      <c r="E331">
        <v>1</v>
      </c>
      <c r="F331">
        <v>2</v>
      </c>
      <c r="G331">
        <v>0</v>
      </c>
      <c r="I331">
        <v>1</v>
      </c>
      <c r="J331">
        <v>1</v>
      </c>
      <c r="K331">
        <v>3</v>
      </c>
      <c r="L331">
        <v>0</v>
      </c>
      <c r="N331">
        <v>1</v>
      </c>
      <c r="O331">
        <v>2</v>
      </c>
      <c r="P331">
        <v>1</v>
      </c>
      <c r="Q331">
        <v>0</v>
      </c>
      <c r="S331">
        <v>2</v>
      </c>
      <c r="T331">
        <v>3</v>
      </c>
      <c r="U331">
        <v>1</v>
      </c>
      <c r="V331">
        <v>0</v>
      </c>
      <c r="X331">
        <v>1</v>
      </c>
      <c r="Y331">
        <v>1</v>
      </c>
      <c r="Z331">
        <v>1</v>
      </c>
      <c r="AA331">
        <v>0</v>
      </c>
      <c r="AC331">
        <v>-1</v>
      </c>
      <c r="AG331"/>
      <c r="AL331"/>
      <c r="AQ331"/>
    </row>
    <row r="332" spans="1:43" x14ac:dyDescent="0.35">
      <c r="A332" t="s">
        <v>917</v>
      </c>
      <c r="B332" s="267">
        <v>108087</v>
      </c>
      <c r="C332" s="267" t="s">
        <v>778</v>
      </c>
      <c r="D332">
        <v>4</v>
      </c>
      <c r="E332">
        <v>1</v>
      </c>
      <c r="F332">
        <v>2</v>
      </c>
      <c r="G332">
        <v>0</v>
      </c>
      <c r="I332">
        <v>2</v>
      </c>
      <c r="J332">
        <v>3</v>
      </c>
      <c r="K332">
        <v>1</v>
      </c>
      <c r="L332">
        <v>0</v>
      </c>
      <c r="N332">
        <v>1</v>
      </c>
      <c r="O332">
        <v>2</v>
      </c>
      <c r="P332">
        <v>1</v>
      </c>
      <c r="Q332">
        <v>0</v>
      </c>
      <c r="S332">
        <v>-1</v>
      </c>
      <c r="AG332"/>
      <c r="AL332"/>
      <c r="AQ332"/>
    </row>
    <row r="333" spans="1:43" x14ac:dyDescent="0.35">
      <c r="A333" t="s">
        <v>918</v>
      </c>
      <c r="B333" s="267">
        <v>584941</v>
      </c>
      <c r="C333" s="267" t="s">
        <v>778</v>
      </c>
      <c r="D333">
        <v>2</v>
      </c>
      <c r="E333">
        <v>1</v>
      </c>
      <c r="F333">
        <v>2</v>
      </c>
      <c r="G333">
        <v>0</v>
      </c>
      <c r="I333">
        <v>1</v>
      </c>
      <c r="J333">
        <v>1</v>
      </c>
      <c r="K333">
        <v>3</v>
      </c>
      <c r="L333">
        <v>0</v>
      </c>
      <c r="N333">
        <v>2</v>
      </c>
      <c r="O333">
        <v>3</v>
      </c>
      <c r="P333">
        <v>1</v>
      </c>
      <c r="Q333">
        <v>0</v>
      </c>
      <c r="S333">
        <v>2</v>
      </c>
      <c r="T333">
        <v>2</v>
      </c>
      <c r="U333">
        <v>1</v>
      </c>
      <c r="V333">
        <v>0</v>
      </c>
      <c r="X333">
        <v>1</v>
      </c>
      <c r="Y333">
        <v>1</v>
      </c>
      <c r="Z333">
        <v>1</v>
      </c>
      <c r="AA333">
        <v>0</v>
      </c>
      <c r="AC333">
        <v>-1</v>
      </c>
      <c r="AG333"/>
      <c r="AL333"/>
      <c r="AQ333"/>
    </row>
    <row r="334" spans="1:43" x14ac:dyDescent="0.35">
      <c r="A334" t="s">
        <v>919</v>
      </c>
      <c r="B334" s="267">
        <v>589435</v>
      </c>
      <c r="C334" s="267" t="s">
        <v>778</v>
      </c>
      <c r="D334">
        <v>2</v>
      </c>
      <c r="E334">
        <v>1</v>
      </c>
      <c r="F334">
        <v>2</v>
      </c>
      <c r="G334">
        <v>0</v>
      </c>
      <c r="I334">
        <v>1</v>
      </c>
      <c r="J334">
        <v>1</v>
      </c>
      <c r="K334">
        <v>4</v>
      </c>
      <c r="L334">
        <v>0</v>
      </c>
      <c r="N334">
        <v>2</v>
      </c>
      <c r="O334">
        <v>3</v>
      </c>
      <c r="P334">
        <v>1</v>
      </c>
      <c r="Q334">
        <v>0</v>
      </c>
      <c r="S334">
        <v>2</v>
      </c>
      <c r="T334">
        <v>2</v>
      </c>
      <c r="U334">
        <v>1</v>
      </c>
      <c r="V334">
        <v>0</v>
      </c>
      <c r="X334">
        <v>1</v>
      </c>
      <c r="Y334">
        <v>1</v>
      </c>
      <c r="Z334">
        <v>1</v>
      </c>
      <c r="AA334">
        <v>0</v>
      </c>
      <c r="AC334">
        <v>-1</v>
      </c>
      <c r="AG334"/>
      <c r="AL334"/>
      <c r="AQ334"/>
    </row>
    <row r="335" spans="1:43" x14ac:dyDescent="0.35">
      <c r="A335" t="s">
        <v>920</v>
      </c>
      <c r="B335" s="267">
        <v>592132</v>
      </c>
      <c r="C335" s="267" t="s">
        <v>778</v>
      </c>
      <c r="D335">
        <v>4</v>
      </c>
      <c r="E335">
        <v>1</v>
      </c>
      <c r="F335">
        <v>2</v>
      </c>
      <c r="G335">
        <v>0</v>
      </c>
      <c r="I335">
        <v>2</v>
      </c>
      <c r="J335">
        <v>3</v>
      </c>
      <c r="K335">
        <v>1</v>
      </c>
      <c r="L335">
        <v>0</v>
      </c>
      <c r="N335">
        <v>2</v>
      </c>
      <c r="O335">
        <v>2</v>
      </c>
      <c r="P335">
        <v>1</v>
      </c>
      <c r="Q335">
        <v>0</v>
      </c>
      <c r="S335">
        <v>-1</v>
      </c>
      <c r="AG335"/>
      <c r="AL335"/>
      <c r="AQ335"/>
    </row>
    <row r="336" spans="1:43" x14ac:dyDescent="0.35">
      <c r="A336" s="101" t="s">
        <v>921</v>
      </c>
      <c r="B336" s="267">
        <v>583482</v>
      </c>
      <c r="C336" s="267" t="s">
        <v>778</v>
      </c>
      <c r="D336">
        <v>2</v>
      </c>
      <c r="E336">
        <v>1</v>
      </c>
      <c r="F336">
        <v>1</v>
      </c>
      <c r="G336">
        <v>0</v>
      </c>
      <c r="I336">
        <v>1</v>
      </c>
      <c r="J336">
        <v>1</v>
      </c>
      <c r="K336">
        <v>3</v>
      </c>
      <c r="L336">
        <v>0</v>
      </c>
      <c r="N336">
        <v>1</v>
      </c>
      <c r="O336">
        <v>1</v>
      </c>
      <c r="P336">
        <v>11</v>
      </c>
      <c r="Q336">
        <v>0</v>
      </c>
      <c r="S336" s="247">
        <v>2</v>
      </c>
      <c r="T336">
        <v>2</v>
      </c>
      <c r="U336">
        <v>1</v>
      </c>
      <c r="V336">
        <v>0</v>
      </c>
      <c r="X336">
        <v>2</v>
      </c>
      <c r="Y336">
        <v>3</v>
      </c>
      <c r="Z336">
        <v>1</v>
      </c>
      <c r="AA336">
        <v>0</v>
      </c>
      <c r="AC336">
        <v>-1</v>
      </c>
    </row>
    <row r="337" spans="1:43" x14ac:dyDescent="0.35">
      <c r="A337" t="s">
        <v>922</v>
      </c>
      <c r="B337" s="267">
        <v>1072055</v>
      </c>
      <c r="C337" s="267" t="s">
        <v>778</v>
      </c>
      <c r="D337">
        <v>4</v>
      </c>
      <c r="E337">
        <v>1</v>
      </c>
      <c r="F337">
        <v>2</v>
      </c>
      <c r="G337">
        <v>0</v>
      </c>
      <c r="I337">
        <v>2</v>
      </c>
      <c r="J337">
        <v>3</v>
      </c>
      <c r="K337">
        <v>1</v>
      </c>
      <c r="L337">
        <v>0</v>
      </c>
      <c r="N337">
        <v>3</v>
      </c>
      <c r="O337">
        <v>2</v>
      </c>
      <c r="P337">
        <v>1</v>
      </c>
      <c r="Q337">
        <v>0</v>
      </c>
      <c r="S337" s="247">
        <v>-1</v>
      </c>
    </row>
    <row r="338" spans="1:43" x14ac:dyDescent="0.35">
      <c r="A338" t="s">
        <v>923</v>
      </c>
      <c r="B338" s="267">
        <v>7146603</v>
      </c>
      <c r="C338" s="267" t="s">
        <v>778</v>
      </c>
      <c r="D338">
        <v>2</v>
      </c>
      <c r="E338">
        <v>1</v>
      </c>
      <c r="F338">
        <v>2</v>
      </c>
      <c r="G338">
        <v>0</v>
      </c>
      <c r="I338">
        <v>2</v>
      </c>
      <c r="J338">
        <v>3</v>
      </c>
      <c r="K338">
        <v>1</v>
      </c>
      <c r="L338">
        <v>0</v>
      </c>
      <c r="N338">
        <v>4</v>
      </c>
      <c r="O338">
        <v>2</v>
      </c>
      <c r="P338">
        <v>1</v>
      </c>
      <c r="Q338">
        <v>0</v>
      </c>
      <c r="S338">
        <v>1</v>
      </c>
      <c r="T338">
        <v>1</v>
      </c>
      <c r="U338">
        <v>1</v>
      </c>
      <c r="V338">
        <v>0</v>
      </c>
      <c r="X338">
        <v>-1</v>
      </c>
    </row>
    <row r="339" spans="1:43" x14ac:dyDescent="0.35">
      <c r="A339" t="s">
        <v>924</v>
      </c>
      <c r="B339" s="267">
        <v>4032944</v>
      </c>
      <c r="C339" s="267" t="s">
        <v>778</v>
      </c>
      <c r="D339">
        <v>2</v>
      </c>
      <c r="E339">
        <v>1</v>
      </c>
      <c r="F339">
        <v>2</v>
      </c>
      <c r="G339">
        <v>0</v>
      </c>
      <c r="I339">
        <v>1</v>
      </c>
      <c r="J339">
        <v>1</v>
      </c>
      <c r="K339">
        <v>4</v>
      </c>
      <c r="L339">
        <v>0</v>
      </c>
      <c r="N339">
        <v>2</v>
      </c>
      <c r="O339">
        <v>3</v>
      </c>
      <c r="P339">
        <v>1</v>
      </c>
      <c r="Q339">
        <v>0</v>
      </c>
      <c r="S339">
        <v>4</v>
      </c>
      <c r="T339">
        <v>2</v>
      </c>
      <c r="U339">
        <v>1</v>
      </c>
      <c r="V339">
        <v>0</v>
      </c>
      <c r="X339">
        <v>1</v>
      </c>
      <c r="Y339">
        <v>1</v>
      </c>
      <c r="Z339">
        <v>1</v>
      </c>
      <c r="AA339">
        <v>0</v>
      </c>
      <c r="AC339">
        <v>-1</v>
      </c>
    </row>
    <row r="340" spans="1:43" x14ac:dyDescent="0.35">
      <c r="A340" t="s">
        <v>925</v>
      </c>
      <c r="B340" s="267">
        <v>15869893</v>
      </c>
      <c r="C340" s="267" t="s">
        <v>778</v>
      </c>
      <c r="D340">
        <v>2</v>
      </c>
      <c r="E340">
        <v>1</v>
      </c>
      <c r="F340">
        <v>2</v>
      </c>
      <c r="G340">
        <v>0</v>
      </c>
      <c r="I340">
        <v>1</v>
      </c>
      <c r="J340">
        <v>1</v>
      </c>
      <c r="K340">
        <v>5</v>
      </c>
      <c r="L340">
        <v>0</v>
      </c>
      <c r="N340">
        <v>2</v>
      </c>
      <c r="O340">
        <v>3</v>
      </c>
      <c r="P340">
        <v>1</v>
      </c>
      <c r="Q340">
        <v>0</v>
      </c>
      <c r="S340">
        <v>4</v>
      </c>
      <c r="T340">
        <v>2</v>
      </c>
      <c r="U340">
        <v>1</v>
      </c>
      <c r="V340">
        <v>0</v>
      </c>
      <c r="X340">
        <v>1</v>
      </c>
      <c r="Y340">
        <v>1</v>
      </c>
      <c r="Z340">
        <v>1</v>
      </c>
      <c r="AA340">
        <v>0</v>
      </c>
      <c r="AC340">
        <v>-1</v>
      </c>
    </row>
    <row r="341" spans="1:43" x14ac:dyDescent="0.35">
      <c r="A341" t="s">
        <v>926</v>
      </c>
      <c r="B341" s="267">
        <v>2051301</v>
      </c>
      <c r="C341" s="267" t="s">
        <v>778</v>
      </c>
      <c r="D341">
        <v>2</v>
      </c>
      <c r="E341">
        <v>1</v>
      </c>
      <c r="F341">
        <v>2</v>
      </c>
      <c r="G341">
        <v>0</v>
      </c>
      <c r="I341">
        <v>1</v>
      </c>
      <c r="J341">
        <v>1</v>
      </c>
      <c r="K341">
        <v>6</v>
      </c>
      <c r="L341">
        <v>0</v>
      </c>
      <c r="N341">
        <v>2</v>
      </c>
      <c r="O341">
        <v>3</v>
      </c>
      <c r="P341">
        <v>1</v>
      </c>
      <c r="Q341">
        <v>0</v>
      </c>
      <c r="S341">
        <v>4</v>
      </c>
      <c r="T341">
        <v>2</v>
      </c>
      <c r="U341">
        <v>1</v>
      </c>
      <c r="V341">
        <v>0</v>
      </c>
      <c r="X341">
        <v>1</v>
      </c>
      <c r="Y341">
        <v>1</v>
      </c>
      <c r="Z341">
        <v>1</v>
      </c>
      <c r="AA341">
        <v>0</v>
      </c>
      <c r="AC341">
        <v>-1</v>
      </c>
    </row>
    <row r="342" spans="1:43" x14ac:dyDescent="0.35">
      <c r="A342" s="101" t="s">
        <v>927</v>
      </c>
      <c r="B342" s="267">
        <v>1072168</v>
      </c>
      <c r="C342" s="267" t="s">
        <v>778</v>
      </c>
      <c r="D342">
        <v>4</v>
      </c>
      <c r="E342">
        <v>1</v>
      </c>
      <c r="F342">
        <v>2</v>
      </c>
      <c r="G342">
        <v>0</v>
      </c>
      <c r="I342">
        <v>2</v>
      </c>
      <c r="J342">
        <v>3</v>
      </c>
      <c r="K342">
        <v>1</v>
      </c>
      <c r="L342">
        <v>0</v>
      </c>
      <c r="N342">
        <v>4</v>
      </c>
      <c r="O342">
        <v>2</v>
      </c>
      <c r="P342">
        <v>1</v>
      </c>
      <c r="Q342">
        <v>0</v>
      </c>
      <c r="S342" s="247">
        <v>-1</v>
      </c>
    </row>
    <row r="343" spans="1:43" x14ac:dyDescent="0.35">
      <c r="A343" t="s">
        <v>928</v>
      </c>
      <c r="B343" s="267">
        <v>565753</v>
      </c>
      <c r="C343" s="267" t="s">
        <v>778</v>
      </c>
      <c r="D343">
        <v>4</v>
      </c>
      <c r="E343">
        <v>1</v>
      </c>
      <c r="F343">
        <v>2</v>
      </c>
      <c r="G343">
        <v>0</v>
      </c>
      <c r="I343">
        <v>1</v>
      </c>
      <c r="J343">
        <v>1</v>
      </c>
      <c r="K343">
        <v>3</v>
      </c>
      <c r="L343">
        <v>0</v>
      </c>
      <c r="N343">
        <v>3</v>
      </c>
      <c r="O343">
        <v>3</v>
      </c>
      <c r="P343">
        <v>1</v>
      </c>
      <c r="Q343">
        <v>0</v>
      </c>
      <c r="S343" s="247">
        <v>-1</v>
      </c>
    </row>
    <row r="344" spans="1:43" x14ac:dyDescent="0.35">
      <c r="A344" s="251" t="s">
        <v>929</v>
      </c>
      <c r="B344" s="267">
        <v>15869804</v>
      </c>
      <c r="C344" s="267" t="s">
        <v>778</v>
      </c>
      <c r="D344">
        <v>3</v>
      </c>
      <c r="E344">
        <v>1</v>
      </c>
      <c r="F344">
        <v>1</v>
      </c>
      <c r="G344">
        <v>0</v>
      </c>
      <c r="I344">
        <v>5</v>
      </c>
      <c r="J344">
        <v>2</v>
      </c>
      <c r="K344">
        <v>1</v>
      </c>
      <c r="L344">
        <v>0</v>
      </c>
      <c r="N344">
        <v>1</v>
      </c>
      <c r="O344">
        <v>3</v>
      </c>
      <c r="P344">
        <v>1</v>
      </c>
      <c r="Q344">
        <v>0</v>
      </c>
      <c r="S344">
        <v>-1</v>
      </c>
      <c r="AQ344"/>
    </row>
    <row r="345" spans="1:43" ht="15.5" x14ac:dyDescent="0.35">
      <c r="A345" s="101" t="s">
        <v>931</v>
      </c>
      <c r="B345" s="267">
        <v>112629</v>
      </c>
      <c r="C345" s="273" t="s">
        <v>778</v>
      </c>
      <c r="D345">
        <v>2</v>
      </c>
      <c r="E345">
        <v>1</v>
      </c>
      <c r="F345">
        <v>1</v>
      </c>
      <c r="G345">
        <v>0</v>
      </c>
      <c r="I345">
        <v>14</v>
      </c>
      <c r="J345">
        <v>2</v>
      </c>
      <c r="K345">
        <v>1</v>
      </c>
      <c r="L345">
        <v>0</v>
      </c>
      <c r="N345">
        <v>2</v>
      </c>
      <c r="O345">
        <v>6</v>
      </c>
      <c r="P345">
        <v>8</v>
      </c>
      <c r="Q345">
        <v>0</v>
      </c>
      <c r="S345">
        <v>1</v>
      </c>
      <c r="T345">
        <v>77</v>
      </c>
      <c r="U345">
        <v>11</v>
      </c>
      <c r="V345">
        <v>1</v>
      </c>
      <c r="X345">
        <v>-1</v>
      </c>
    </row>
    <row r="346" spans="1:43" x14ac:dyDescent="0.35">
      <c r="A346" s="101" t="s">
        <v>932</v>
      </c>
      <c r="B346">
        <v>112801</v>
      </c>
      <c r="C346" s="267" t="s">
        <v>778</v>
      </c>
      <c r="D346">
        <v>1</v>
      </c>
      <c r="E346">
        <v>1</v>
      </c>
      <c r="F346">
        <v>1</v>
      </c>
      <c r="G346">
        <v>0</v>
      </c>
      <c r="I346">
        <v>14</v>
      </c>
      <c r="J346">
        <v>2</v>
      </c>
      <c r="K346">
        <v>1</v>
      </c>
      <c r="L346">
        <v>0</v>
      </c>
      <c r="N346">
        <v>2</v>
      </c>
      <c r="O346">
        <v>6</v>
      </c>
      <c r="P346">
        <v>8</v>
      </c>
      <c r="Q346">
        <v>0</v>
      </c>
      <c r="S346">
        <v>1</v>
      </c>
      <c r="T346">
        <v>42</v>
      </c>
      <c r="U346">
        <v>1</v>
      </c>
      <c r="V346">
        <v>0</v>
      </c>
      <c r="X346">
        <v>-1</v>
      </c>
    </row>
    <row r="347" spans="1:43" x14ac:dyDescent="0.35">
      <c r="A347" s="101" t="s">
        <v>933</v>
      </c>
      <c r="B347" s="267">
        <v>57103</v>
      </c>
      <c r="C347" s="267" t="s">
        <v>778</v>
      </c>
      <c r="D347">
        <v>1</v>
      </c>
      <c r="E347">
        <v>1</v>
      </c>
      <c r="F347">
        <v>1</v>
      </c>
      <c r="G347">
        <v>0</v>
      </c>
      <c r="I347">
        <v>13</v>
      </c>
      <c r="J347">
        <v>2</v>
      </c>
      <c r="K347">
        <v>1</v>
      </c>
      <c r="L347">
        <v>0</v>
      </c>
      <c r="N347">
        <v>1</v>
      </c>
      <c r="O347">
        <v>42</v>
      </c>
      <c r="P347">
        <v>1</v>
      </c>
      <c r="Q347">
        <v>0</v>
      </c>
      <c r="S347">
        <v>-1</v>
      </c>
    </row>
    <row r="350" spans="1:43" ht="15.5" x14ac:dyDescent="0.35">
      <c r="C350" s="273"/>
      <c r="D350" s="273"/>
      <c r="AG350"/>
      <c r="AL350"/>
      <c r="AQ350"/>
    </row>
    <row r="351" spans="1:43" x14ac:dyDescent="0.35">
      <c r="AQ351"/>
    </row>
  </sheetData>
  <hyperlinks>
    <hyperlink ref="B8" r:id="rId1" display="https://tools.wmflabs.org/magnustools/cas.php?cas=111-84-2&amp;language=fr&amp;title=Alcane_sup%C3%A9rieur" xr:uid="{D1562468-21C7-4CBE-8EE3-1141833B0848}"/>
    <hyperlink ref="B9" r:id="rId2" display="https://tools.wmflabs.org/magnustools/cas.php?cas=124-18-5&amp;language=fr&amp;title=Alcane_sup%C3%A9rieur" xr:uid="{48F6115E-1D1A-461A-9A78-70088DCC7EB0}"/>
    <hyperlink ref="B10" r:id="rId3" display="https://tools.wmflabs.org/magnustools/cas.php?cas=1120-21-4&amp;language=fr&amp;title=Alcane_sup%C3%A9rieur" xr:uid="{5E7CFC20-753D-407E-B29D-027B997C81C8}"/>
    <hyperlink ref="B11" r:id="rId4" display="https://tools.wmflabs.org/magnustools/cas.php?cas=112-40-3&amp;language=fr&amp;title=Alcane_sup%C3%A9rieur" xr:uid="{7E16DFFD-7A33-42F2-8F0F-13C1ED83C5A3}"/>
    <hyperlink ref="B12" r:id="rId5" display="https://tools.wmflabs.org/magnustools/cas.php?cas=629-50-5&amp;language=fr&amp;title=Alcane_sup%C3%A9rieur" xr:uid="{C36FEEDB-FC62-4EFE-857A-0A9800DD1393}"/>
    <hyperlink ref="B13" r:id="rId6" display="https://tools.wmflabs.org/magnustools/cas.php?cas=629-59-4&amp;language=fr&amp;title=Alcane_sup%C3%A9rieur" xr:uid="{B881ABCC-29E4-476C-A9E4-DA022660D4A3}"/>
    <hyperlink ref="B14" r:id="rId7" display="https://tools.wmflabs.org/magnustools/cas.php?cas=629-62-9&amp;language=fr&amp;title=Alcane_sup%C3%A9rieur" xr:uid="{DAFC0946-3020-4030-8839-7731CECE156C}"/>
    <hyperlink ref="B15" r:id="rId8" display="https://tools.wmflabs.org/magnustools/cas.php?cas=544-76-3&amp;language=fr&amp;title=Alcane_sup%C3%A9rieur" xr:uid="{21A6C7BA-FD33-4CA7-B688-44557B45E4AE}"/>
    <hyperlink ref="B262" r:id="rId9" display="http://www.commonchemistry.org/ChemicalDetail.aspx?ref=582-16-1" xr:uid="{5848167F-E06F-46CC-BD46-3DB58AE37459}"/>
    <hyperlink ref="B266" r:id="rId10" display="https://www.sigmaaldrich.com/catalog/search?term=779-02-2&amp;interface=CAS%20No.&amp;N=0&amp;mode=partialmax&amp;lang=en&amp;region=CA&amp;focus=product" xr:uid="{497C7BBE-C7CB-4728-8780-B2D359BB6DB0}"/>
    <hyperlink ref="B320" r:id="rId11" display="https://www.sigmaaldrich.com/catalog/search?term=75-04-7&amp;interface=CAS%20No.&amp;N=0&amp;mode=partialmax&amp;lang=en&amp;region=CA&amp;focus=product" xr:uid="{B34689E6-907D-4C65-818F-98B04B0889D4}"/>
    <hyperlink ref="B321" r:id="rId12" display="https://www.sigmaaldrich.com/catalog/search?term=107-10-8&amp;interface=CAS%20No.&amp;lang=en&amp;region=US&amp;focus=product" xr:uid="{2B42FC30-ED20-4915-B995-44434EE48EE1}"/>
    <hyperlink ref="B322" r:id="rId13" display="https://www.sigmaaldrich.com/catalog/search?term=109-73-9&amp;interface=CAS%20No.&amp;N=0&amp;mode=partialmax&amp;lang=en&amp;region=CA&amp;focus=product" xr:uid="{CD24F1EF-8BF4-44ED-B5C0-ED226618B514}"/>
    <hyperlink ref="B323" r:id="rId14" display="https://tools.wmflabs.org/magnustools/cas.php?cas=110-58-7&amp;language=fr&amp;title=Pentylamine" xr:uid="{FEA15208-63EA-4812-8F22-6699D1968366}"/>
    <hyperlink ref="B324" r:id="rId15" display="https://www.sigmaaldrich.com/catalog/search?term=111-26-2&amp;interface=CAS%20No.&amp;lang=en&amp;region=US&amp;focus=product" xr:uid="{59F4AC85-71E6-45EB-9C03-4B4E3154B106}"/>
    <hyperlink ref="B325" r:id="rId16" display="https://www.sigmaaldrich.com/catalog/search?term=109-89-7&amp;interface=CAS%20No.&amp;N=0&amp;mode=partialmax&amp;lang=en&amp;region=CA&amp;focus=product" xr:uid="{AF1A266F-BBFC-4F09-A7DA-8F20A7A2ABAB}"/>
    <hyperlink ref="B326" r:id="rId17" display="https://www.sigmaaldrich.com/catalog/search?term=142-84-7&amp;interface=CAS%20No.&amp;N=0&amp;mode=partialmax&amp;lang=en&amp;region=CA&amp;focus=product" xr:uid="{B0EFF0FD-5BDF-4BCE-A1C1-64B7001D94C4}"/>
    <hyperlink ref="B327" r:id="rId18" display="https://www.sigmaaldrich.com/catalog/search?term=111-92-2&amp;interface=CAS%20No.&amp;lang=en&amp;region=US&amp;focus=product" xr:uid="{F5ED24C7-1876-44E9-87A6-679229A3F86B}"/>
  </hyperlinks>
  <pageMargins left="0.7" right="0.7" top="0.75" bottom="0.75" header="0.3" footer="0.3"/>
  <pageSetup paperSize="9" orientation="portrait" r:id="rId19"/>
  <legacyDrawing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8"/>
  <sheetViews>
    <sheetView topLeftCell="A10" workbookViewId="0">
      <pane xSplit="5400" topLeftCell="J1"/>
      <selection activeCell="B25" sqref="B25"/>
      <selection pane="topRight" activeCell="J1" sqref="J1"/>
    </sheetView>
  </sheetViews>
  <sheetFormatPr baseColWidth="10" defaultRowHeight="12.5" x14ac:dyDescent="0.25"/>
  <sheetData>
    <row r="1" spans="1:25" ht="31.5" thickBot="1" x14ac:dyDescent="0.4">
      <c r="A1" s="72"/>
      <c r="B1" s="73" t="s">
        <v>415</v>
      </c>
      <c r="C1" s="77" t="s">
        <v>416</v>
      </c>
      <c r="D1" s="77" t="s">
        <v>417</v>
      </c>
      <c r="E1" s="77" t="s">
        <v>418</v>
      </c>
      <c r="F1" s="77" t="s">
        <v>419</v>
      </c>
      <c r="G1" s="77" t="s">
        <v>420</v>
      </c>
      <c r="H1" s="77" t="s">
        <v>421</v>
      </c>
      <c r="I1" s="77" t="s">
        <v>422</v>
      </c>
      <c r="J1" s="77" t="s">
        <v>423</v>
      </c>
      <c r="K1" s="77" t="s">
        <v>424</v>
      </c>
      <c r="L1" s="77" t="s">
        <v>425</v>
      </c>
      <c r="M1" s="77" t="s">
        <v>426</v>
      </c>
      <c r="N1" s="77" t="s">
        <v>427</v>
      </c>
      <c r="O1" s="77" t="s">
        <v>428</v>
      </c>
      <c r="P1" s="77" t="s">
        <v>429</v>
      </c>
      <c r="Q1" s="77" t="s">
        <v>430</v>
      </c>
      <c r="R1" s="77" t="s">
        <v>431</v>
      </c>
      <c r="S1" s="77" t="s">
        <v>432</v>
      </c>
      <c r="T1" s="77" t="s">
        <v>433</v>
      </c>
      <c r="U1" s="77" t="s">
        <v>434</v>
      </c>
      <c r="V1" s="77" t="s">
        <v>435</v>
      </c>
      <c r="W1" s="77" t="s">
        <v>436</v>
      </c>
      <c r="X1" s="77" t="s">
        <v>437</v>
      </c>
      <c r="Y1" s="93" t="s">
        <v>464</v>
      </c>
    </row>
    <row r="2" spans="1:25" ht="19" thickBot="1" x14ac:dyDescent="0.3">
      <c r="A2" s="73" t="s">
        <v>415</v>
      </c>
      <c r="B2" s="74">
        <v>63</v>
      </c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1:25" ht="19" thickBot="1" x14ac:dyDescent="0.3">
      <c r="A3" s="77" t="s">
        <v>416</v>
      </c>
      <c r="B3" s="78">
        <v>63</v>
      </c>
      <c r="C3" s="78">
        <v>63</v>
      </c>
      <c r="D3" s="75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283"/>
      <c r="Q3" s="283"/>
      <c r="R3" s="283"/>
      <c r="S3" s="283"/>
      <c r="T3" s="283"/>
      <c r="U3" s="76"/>
      <c r="V3" s="76"/>
      <c r="W3" s="76"/>
      <c r="X3" s="76"/>
    </row>
    <row r="4" spans="1:25" ht="19" thickBot="1" x14ac:dyDescent="0.3">
      <c r="A4" s="77" t="s">
        <v>417</v>
      </c>
      <c r="B4" s="78">
        <v>41</v>
      </c>
      <c r="C4" s="78">
        <v>41</v>
      </c>
      <c r="D4" s="78">
        <v>41</v>
      </c>
      <c r="E4" s="75"/>
      <c r="F4" s="76"/>
      <c r="G4" s="76"/>
      <c r="H4" s="76"/>
      <c r="I4" s="76"/>
      <c r="J4" s="76"/>
      <c r="K4" s="76"/>
      <c r="L4" s="76"/>
      <c r="M4" s="76"/>
      <c r="N4" s="76"/>
      <c r="O4" s="76"/>
      <c r="P4" s="283"/>
      <c r="Q4" s="283"/>
      <c r="R4" s="283"/>
      <c r="S4" s="283"/>
      <c r="T4" s="283"/>
      <c r="U4" s="76"/>
      <c r="V4" s="76"/>
      <c r="W4" s="76"/>
      <c r="X4" s="76"/>
    </row>
    <row r="5" spans="1:25" ht="31.5" thickBot="1" x14ac:dyDescent="0.3">
      <c r="A5" s="77" t="s">
        <v>418</v>
      </c>
      <c r="B5" s="78">
        <v>64</v>
      </c>
      <c r="C5" s="78"/>
      <c r="D5" s="78">
        <v>64</v>
      </c>
      <c r="E5" s="78">
        <v>64</v>
      </c>
      <c r="F5" s="75"/>
      <c r="G5" s="76"/>
      <c r="H5" s="76"/>
      <c r="I5" s="76"/>
      <c r="J5" s="76"/>
      <c r="K5" s="76"/>
      <c r="L5" s="76"/>
      <c r="M5" s="76"/>
      <c r="N5" s="76"/>
      <c r="O5" s="76"/>
      <c r="P5" s="76"/>
      <c r="Q5" s="282"/>
      <c r="R5" s="282"/>
      <c r="S5" s="76"/>
      <c r="T5" s="282"/>
      <c r="U5" s="282"/>
      <c r="V5" s="76"/>
      <c r="W5" s="76"/>
      <c r="X5" s="76"/>
    </row>
    <row r="6" spans="1:25" ht="19" thickBot="1" x14ac:dyDescent="0.3">
      <c r="A6" s="77" t="s">
        <v>419</v>
      </c>
      <c r="B6" s="78">
        <v>40</v>
      </c>
      <c r="C6" s="78">
        <v>40</v>
      </c>
      <c r="D6" s="78">
        <v>40</v>
      </c>
      <c r="E6" s="78">
        <v>40</v>
      </c>
      <c r="F6" s="78">
        <v>40</v>
      </c>
      <c r="G6" s="75"/>
      <c r="H6" s="76"/>
      <c r="I6" s="76"/>
      <c r="J6" s="76"/>
      <c r="K6" s="76"/>
      <c r="L6" s="76"/>
      <c r="M6" s="76"/>
      <c r="N6" s="76"/>
      <c r="O6" s="76"/>
      <c r="P6" s="76"/>
      <c r="Q6" s="282"/>
      <c r="R6" s="282"/>
      <c r="S6" s="76"/>
      <c r="T6" s="282"/>
      <c r="U6" s="282"/>
      <c r="V6" s="76"/>
      <c r="W6" s="76"/>
      <c r="X6" s="76"/>
    </row>
    <row r="7" spans="1:25" ht="19" thickBot="1" x14ac:dyDescent="0.3">
      <c r="A7" s="77" t="s">
        <v>420</v>
      </c>
      <c r="B7" s="78">
        <v>40</v>
      </c>
      <c r="C7" s="78">
        <v>40</v>
      </c>
      <c r="D7" s="78">
        <v>40</v>
      </c>
      <c r="E7" s="78">
        <v>40</v>
      </c>
      <c r="F7" s="78">
        <v>40</v>
      </c>
      <c r="G7" s="78">
        <v>40</v>
      </c>
      <c r="H7" s="75"/>
      <c r="I7" s="76"/>
      <c r="J7" s="76"/>
      <c r="K7" s="76"/>
      <c r="L7" s="76"/>
      <c r="M7" s="76"/>
      <c r="N7" s="76"/>
      <c r="O7" s="76"/>
      <c r="P7" s="76"/>
      <c r="Q7" s="282"/>
      <c r="R7" s="282"/>
      <c r="S7" s="76"/>
      <c r="T7" s="282"/>
      <c r="U7" s="282"/>
      <c r="V7" s="76"/>
      <c r="W7" s="76"/>
      <c r="X7" s="76"/>
    </row>
    <row r="8" spans="1:25" ht="19" thickBot="1" x14ac:dyDescent="0.3">
      <c r="A8" s="77" t="s">
        <v>421</v>
      </c>
      <c r="B8" s="78">
        <v>43</v>
      </c>
      <c r="C8" s="78">
        <v>64</v>
      </c>
      <c r="D8" s="78">
        <v>43</v>
      </c>
      <c r="E8" s="78"/>
      <c r="F8" s="78">
        <v>64</v>
      </c>
      <c r="G8" s="78"/>
      <c r="H8" s="78">
        <v>43</v>
      </c>
      <c r="I8" s="75"/>
      <c r="J8" s="76"/>
      <c r="K8" s="76"/>
      <c r="L8" s="76"/>
      <c r="M8" s="76"/>
      <c r="N8" s="76"/>
      <c r="O8" s="76"/>
      <c r="P8" s="76"/>
      <c r="Q8" s="282"/>
      <c r="R8" s="282"/>
      <c r="S8" s="76"/>
      <c r="T8" s="282"/>
      <c r="U8" s="282"/>
      <c r="V8" s="76"/>
      <c r="W8" s="76"/>
      <c r="X8" s="76"/>
    </row>
    <row r="9" spans="1:25" ht="19" thickBot="1" x14ac:dyDescent="0.3">
      <c r="A9" s="77" t="s">
        <v>422</v>
      </c>
      <c r="B9" s="78">
        <v>43</v>
      </c>
      <c r="C9" s="78">
        <v>64</v>
      </c>
      <c r="D9" s="78">
        <v>43</v>
      </c>
      <c r="E9" s="78"/>
      <c r="F9" s="78">
        <v>64</v>
      </c>
      <c r="G9" s="78">
        <v>64</v>
      </c>
      <c r="H9" s="78">
        <v>43</v>
      </c>
      <c r="I9" s="78">
        <v>43</v>
      </c>
      <c r="J9" s="75"/>
      <c r="K9" s="76"/>
      <c r="L9" s="76"/>
      <c r="M9" s="76"/>
      <c r="N9" s="76"/>
      <c r="O9" s="76"/>
      <c r="P9" s="76"/>
      <c r="Q9" s="282"/>
      <c r="R9" s="282"/>
      <c r="S9" s="76"/>
      <c r="T9" s="282"/>
      <c r="U9" s="282"/>
      <c r="V9" s="76"/>
      <c r="W9" s="76"/>
      <c r="X9" s="76"/>
    </row>
    <row r="10" spans="1:25" ht="19" thickBot="1" x14ac:dyDescent="0.3">
      <c r="A10" s="77" t="s">
        <v>423</v>
      </c>
      <c r="B10" s="78">
        <v>43</v>
      </c>
      <c r="C10" s="78">
        <v>64</v>
      </c>
      <c r="D10" s="78">
        <v>43</v>
      </c>
      <c r="E10" s="78"/>
      <c r="F10" s="78">
        <v>64</v>
      </c>
      <c r="G10" s="78">
        <v>64</v>
      </c>
      <c r="H10" s="78"/>
      <c r="I10" s="78">
        <v>43</v>
      </c>
      <c r="J10" s="78">
        <v>43</v>
      </c>
      <c r="K10" s="75"/>
      <c r="L10" s="76"/>
      <c r="M10" s="76"/>
      <c r="N10" s="76"/>
      <c r="O10" s="76"/>
      <c r="P10" s="76"/>
      <c r="Q10" s="282"/>
      <c r="R10" s="282"/>
      <c r="S10" s="76"/>
      <c r="T10" s="282"/>
      <c r="U10" s="282"/>
      <c r="V10" s="76"/>
      <c r="W10" s="76"/>
      <c r="X10" s="76"/>
    </row>
    <row r="11" spans="1:25" ht="31.5" thickBot="1" x14ac:dyDescent="0.3">
      <c r="A11" s="77" t="s">
        <v>424</v>
      </c>
      <c r="B11" s="78">
        <v>63</v>
      </c>
      <c r="C11" s="78">
        <v>41</v>
      </c>
      <c r="D11" s="78">
        <v>41</v>
      </c>
      <c r="E11" s="78">
        <v>64</v>
      </c>
      <c r="F11" s="78">
        <v>40</v>
      </c>
      <c r="G11" s="78">
        <v>43</v>
      </c>
      <c r="H11" s="78">
        <v>43</v>
      </c>
      <c r="I11" s="78">
        <v>43</v>
      </c>
      <c r="J11" s="78">
        <v>43</v>
      </c>
      <c r="K11" s="78">
        <v>41</v>
      </c>
      <c r="L11" s="75"/>
      <c r="M11" s="76"/>
      <c r="N11" s="76"/>
      <c r="O11" s="76"/>
      <c r="P11" s="76"/>
      <c r="Q11" s="282"/>
      <c r="R11" s="282"/>
      <c r="S11" s="76"/>
      <c r="T11" s="76"/>
      <c r="U11" s="76"/>
      <c r="V11" s="76"/>
      <c r="W11" s="76"/>
      <c r="X11" s="76"/>
    </row>
    <row r="12" spans="1:25" ht="19" thickBot="1" x14ac:dyDescent="0.3">
      <c r="A12" s="77" t="s">
        <v>425</v>
      </c>
      <c r="B12" s="78">
        <v>65</v>
      </c>
      <c r="C12" s="78"/>
      <c r="D12" s="78"/>
      <c r="E12" s="78"/>
      <c r="F12" s="78"/>
      <c r="G12" s="78"/>
      <c r="H12" s="78"/>
      <c r="I12" s="78"/>
      <c r="J12" s="78"/>
      <c r="K12" s="78"/>
      <c r="L12" s="78">
        <v>65</v>
      </c>
      <c r="M12" s="75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1:25" ht="31.5" thickBot="1" x14ac:dyDescent="0.3">
      <c r="A13" s="77" t="s">
        <v>426</v>
      </c>
      <c r="B13" s="78">
        <v>63</v>
      </c>
      <c r="C13" s="78"/>
      <c r="D13" s="78">
        <v>41</v>
      </c>
      <c r="E13" s="78"/>
      <c r="F13" s="78">
        <v>40</v>
      </c>
      <c r="G13" s="78"/>
      <c r="H13" s="78">
        <v>64</v>
      </c>
      <c r="I13" s="78"/>
      <c r="J13" s="78"/>
      <c r="K13" s="78">
        <v>41</v>
      </c>
      <c r="L13" s="78"/>
      <c r="M13" s="78">
        <v>63</v>
      </c>
      <c r="N13" s="75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1:25" ht="19" thickBot="1" x14ac:dyDescent="0.3">
      <c r="A14" s="77" t="s">
        <v>427</v>
      </c>
      <c r="B14" s="78">
        <v>63</v>
      </c>
      <c r="C14" s="78"/>
      <c r="D14" s="78">
        <v>64</v>
      </c>
      <c r="E14" s="78"/>
      <c r="F14" s="78">
        <v>43</v>
      </c>
      <c r="G14" s="78"/>
      <c r="H14" s="78">
        <v>43</v>
      </c>
      <c r="I14" s="78">
        <v>43</v>
      </c>
      <c r="J14" s="78"/>
      <c r="K14" s="78"/>
      <c r="L14" s="78"/>
      <c r="M14" s="78"/>
      <c r="N14" s="78">
        <v>63</v>
      </c>
      <c r="O14" s="75"/>
      <c r="P14" s="76"/>
      <c r="Q14" s="76"/>
      <c r="R14" s="76"/>
      <c r="S14" s="76"/>
      <c r="T14" s="76"/>
      <c r="U14" s="76"/>
      <c r="V14" s="76"/>
      <c r="W14" s="76"/>
      <c r="X14" s="76"/>
    </row>
    <row r="15" spans="1:25" ht="31.5" thickBot="1" x14ac:dyDescent="0.3">
      <c r="A15" s="77" t="s">
        <v>428</v>
      </c>
      <c r="B15" s="78">
        <v>42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>
        <v>42</v>
      </c>
      <c r="P15" s="75"/>
      <c r="Q15" s="76"/>
      <c r="R15" s="76"/>
      <c r="S15" s="76"/>
      <c r="T15" s="76"/>
      <c r="U15" s="76"/>
      <c r="V15" s="76"/>
      <c r="W15" s="76"/>
      <c r="X15" s="76"/>
    </row>
    <row r="16" spans="1:25" ht="19" thickBot="1" x14ac:dyDescent="0.3">
      <c r="A16" s="77" t="s">
        <v>429</v>
      </c>
      <c r="B16" s="78">
        <v>66</v>
      </c>
      <c r="C16" s="78"/>
      <c r="D16" s="78">
        <v>66</v>
      </c>
      <c r="E16" s="78">
        <v>66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>
        <v>66</v>
      </c>
      <c r="Q16" s="75"/>
      <c r="R16" s="76"/>
      <c r="S16" s="76"/>
      <c r="T16" s="76"/>
      <c r="U16" s="76"/>
      <c r="V16" s="76"/>
      <c r="W16" s="76"/>
      <c r="X16" s="76"/>
    </row>
    <row r="17" spans="1:24" ht="19" thickBot="1" x14ac:dyDescent="0.3">
      <c r="A17" s="77" t="s">
        <v>430</v>
      </c>
      <c r="B17" s="78">
        <v>42</v>
      </c>
      <c r="C17" s="78"/>
      <c r="D17" s="78">
        <v>70</v>
      </c>
      <c r="E17" s="78"/>
      <c r="F17" s="78">
        <v>70</v>
      </c>
      <c r="G17" s="78">
        <v>70</v>
      </c>
      <c r="H17" s="78">
        <v>70</v>
      </c>
      <c r="I17" s="78">
        <v>70</v>
      </c>
      <c r="J17" s="78">
        <v>70</v>
      </c>
      <c r="K17" s="78">
        <v>42</v>
      </c>
      <c r="L17" s="78"/>
      <c r="M17" s="78">
        <v>42</v>
      </c>
      <c r="N17" s="78"/>
      <c r="O17" s="78">
        <v>42</v>
      </c>
      <c r="P17" s="78"/>
      <c r="Q17" s="78"/>
      <c r="R17" s="75"/>
      <c r="S17" s="76"/>
      <c r="T17" s="76"/>
      <c r="U17" s="76"/>
      <c r="V17" s="76"/>
      <c r="W17" s="76"/>
      <c r="X17" s="76"/>
    </row>
    <row r="18" spans="1:24" ht="19" thickBot="1" x14ac:dyDescent="0.3">
      <c r="A18" s="77" t="s">
        <v>431</v>
      </c>
      <c r="B18" s="78">
        <v>64</v>
      </c>
      <c r="C18" s="78">
        <v>64</v>
      </c>
      <c r="D18" s="78"/>
      <c r="E18" s="78"/>
      <c r="F18" s="78"/>
      <c r="G18" s="78"/>
      <c r="H18" s="78"/>
      <c r="I18" s="78"/>
      <c r="J18" s="78"/>
      <c r="K18" s="78">
        <v>37</v>
      </c>
      <c r="L18" s="78"/>
      <c r="M18" s="78"/>
      <c r="N18" s="78"/>
      <c r="O18" s="78">
        <v>42</v>
      </c>
      <c r="P18" s="78"/>
      <c r="Q18" s="78"/>
      <c r="R18" s="78"/>
      <c r="S18" s="75"/>
      <c r="T18" s="76"/>
      <c r="U18" s="76"/>
      <c r="V18" s="76"/>
      <c r="W18" s="76"/>
      <c r="X18" s="76"/>
    </row>
    <row r="19" spans="1:24" ht="19" thickBot="1" x14ac:dyDescent="0.3">
      <c r="A19" s="77" t="s">
        <v>432</v>
      </c>
      <c r="B19" s="78">
        <v>67</v>
      </c>
      <c r="C19" s="78"/>
      <c r="D19" s="78">
        <v>64</v>
      </c>
      <c r="E19" s="78"/>
      <c r="F19" s="78">
        <v>64</v>
      </c>
      <c r="G19" s="78"/>
      <c r="H19" s="78"/>
      <c r="I19" s="78"/>
      <c r="J19" s="78"/>
      <c r="K19" s="78">
        <v>37</v>
      </c>
      <c r="L19" s="78"/>
      <c r="M19" s="78">
        <v>64</v>
      </c>
      <c r="N19" s="78">
        <v>64</v>
      </c>
      <c r="O19" s="78"/>
      <c r="P19" s="78"/>
      <c r="Q19" s="78"/>
      <c r="R19" s="78"/>
      <c r="S19" s="78"/>
      <c r="T19" s="75"/>
      <c r="U19" s="76"/>
      <c r="V19" s="76"/>
      <c r="W19" s="76"/>
      <c r="X19" s="76"/>
    </row>
    <row r="20" spans="1:24" ht="19" thickBot="1" x14ac:dyDescent="0.3">
      <c r="A20" s="77" t="s">
        <v>433</v>
      </c>
      <c r="B20" s="78">
        <v>67</v>
      </c>
      <c r="C20" s="78">
        <v>64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5"/>
      <c r="V20" s="76"/>
      <c r="W20" s="76"/>
      <c r="X20" s="76"/>
    </row>
    <row r="21" spans="1:24" ht="19" thickBot="1" x14ac:dyDescent="0.3">
      <c r="A21" s="77" t="s">
        <v>434</v>
      </c>
      <c r="B21" s="78">
        <v>68</v>
      </c>
      <c r="C21" s="78"/>
      <c r="D21" s="78"/>
      <c r="E21" s="78"/>
      <c r="F21" s="78"/>
      <c r="G21" s="78"/>
      <c r="H21" s="78"/>
      <c r="I21" s="78"/>
      <c r="J21" s="78"/>
      <c r="K21" s="78">
        <v>68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5"/>
      <c r="W21" s="76"/>
      <c r="X21" s="76"/>
    </row>
    <row r="22" spans="1:24" ht="19" thickBot="1" x14ac:dyDescent="0.3">
      <c r="A22" s="77" t="s">
        <v>435</v>
      </c>
      <c r="B22" s="78">
        <v>44</v>
      </c>
      <c r="C22" s="78"/>
      <c r="D22" s="78">
        <v>44</v>
      </c>
      <c r="E22" s="78">
        <v>44</v>
      </c>
      <c r="F22" s="78"/>
      <c r="G22" s="78"/>
      <c r="H22" s="78"/>
      <c r="I22" s="78"/>
      <c r="J22" s="78"/>
      <c r="K22" s="78">
        <v>44</v>
      </c>
      <c r="L22" s="78"/>
      <c r="M22" s="78"/>
      <c r="N22" s="78"/>
      <c r="O22" s="78"/>
      <c r="P22" s="78"/>
      <c r="Q22" s="78">
        <v>70</v>
      </c>
      <c r="R22" s="78">
        <v>44</v>
      </c>
      <c r="S22" s="78">
        <v>44</v>
      </c>
      <c r="T22" s="78">
        <v>65</v>
      </c>
      <c r="U22" s="78"/>
      <c r="V22" s="78"/>
      <c r="W22" s="75"/>
      <c r="X22" s="76"/>
    </row>
    <row r="23" spans="1:24" ht="19" thickBot="1" x14ac:dyDescent="0.3">
      <c r="A23" s="77" t="s">
        <v>436</v>
      </c>
      <c r="B23" s="78">
        <v>67</v>
      </c>
      <c r="C23" s="78"/>
      <c r="D23" s="78"/>
      <c r="E23" s="78"/>
      <c r="F23" s="78">
        <v>64</v>
      </c>
      <c r="G23" s="78"/>
      <c r="H23" s="78"/>
      <c r="I23" s="78"/>
      <c r="J23" s="78"/>
      <c r="K23" s="78">
        <v>64</v>
      </c>
      <c r="L23" s="78"/>
      <c r="M23" s="78"/>
      <c r="N23" s="78">
        <v>64</v>
      </c>
      <c r="O23" s="78"/>
      <c r="P23" s="78"/>
      <c r="Q23" s="78"/>
      <c r="R23" s="78">
        <v>64</v>
      </c>
      <c r="S23" s="78">
        <v>37</v>
      </c>
      <c r="T23" s="78"/>
      <c r="U23" s="78"/>
      <c r="V23" s="78"/>
      <c r="W23" s="78"/>
      <c r="X23" s="75"/>
    </row>
    <row r="24" spans="1:24" ht="18.5" x14ac:dyDescent="0.25">
      <c r="A24" s="83" t="s">
        <v>437</v>
      </c>
      <c r="B24" s="89">
        <v>67</v>
      </c>
      <c r="C24" s="89"/>
      <c r="D24" s="89"/>
      <c r="E24" s="89"/>
      <c r="F24" s="89"/>
      <c r="G24" s="89"/>
      <c r="H24" s="89"/>
      <c r="I24" s="89"/>
      <c r="J24" s="89"/>
      <c r="K24" s="89">
        <v>64</v>
      </c>
      <c r="L24" s="89"/>
      <c r="M24" s="89"/>
      <c r="N24" s="89">
        <v>64</v>
      </c>
      <c r="O24" s="89"/>
      <c r="P24" s="89"/>
      <c r="Q24" s="89"/>
      <c r="R24" s="89"/>
      <c r="S24" s="89">
        <v>64</v>
      </c>
      <c r="T24" s="89"/>
      <c r="U24" s="89"/>
      <c r="V24" s="89"/>
      <c r="W24" s="89"/>
      <c r="X24" s="89"/>
    </row>
    <row r="25" spans="1:24" s="92" customFormat="1" ht="31" x14ac:dyDescent="0.25">
      <c r="A25" s="90" t="s">
        <v>455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>
        <v>71</v>
      </c>
      <c r="S25" s="91">
        <v>71</v>
      </c>
      <c r="T25" s="91"/>
      <c r="U25" s="91"/>
      <c r="V25" s="91">
        <v>71</v>
      </c>
      <c r="W25" s="91"/>
      <c r="X25" s="91"/>
    </row>
    <row r="27" spans="1:24" ht="15.5" x14ac:dyDescent="0.35">
      <c r="A27" s="72">
        <v>63</v>
      </c>
      <c r="B27" s="72"/>
      <c r="C27" s="79" t="s">
        <v>438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24" ht="15.5" x14ac:dyDescent="0.35">
      <c r="A28" s="72">
        <v>41</v>
      </c>
      <c r="B28" s="72"/>
      <c r="C28" s="79" t="s">
        <v>439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1:24" ht="19.899999999999999" customHeight="1" x14ac:dyDescent="0.35">
      <c r="A29" s="72">
        <v>64</v>
      </c>
      <c r="B29" s="72"/>
      <c r="C29" s="80" t="s">
        <v>440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1:24" ht="15.5" x14ac:dyDescent="0.35">
      <c r="A30" s="72">
        <v>43</v>
      </c>
      <c r="B30" s="72"/>
      <c r="C30" s="79" t="s">
        <v>441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</row>
    <row r="31" spans="1:24" ht="21.65" customHeight="1" x14ac:dyDescent="0.35">
      <c r="A31" s="72">
        <v>65</v>
      </c>
      <c r="B31" s="72"/>
      <c r="C31" s="80" t="s">
        <v>442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</row>
    <row r="32" spans="1:24" ht="17.5" x14ac:dyDescent="0.45">
      <c r="A32" s="72">
        <v>42</v>
      </c>
      <c r="B32" s="72"/>
      <c r="C32" s="79" t="s">
        <v>443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</row>
    <row r="33" spans="1:24" ht="15.5" x14ac:dyDescent="0.35">
      <c r="A33" s="72">
        <v>66</v>
      </c>
      <c r="B33" s="72"/>
      <c r="C33" s="79" t="s">
        <v>444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</row>
    <row r="34" spans="1:24" ht="17.5" x14ac:dyDescent="0.45">
      <c r="A34" s="72">
        <v>67</v>
      </c>
      <c r="B34" s="72"/>
      <c r="C34" s="79" t="s">
        <v>445</v>
      </c>
    </row>
    <row r="35" spans="1:24" ht="15.5" x14ac:dyDescent="0.35">
      <c r="A35" s="72">
        <v>68</v>
      </c>
      <c r="B35" s="72"/>
      <c r="C35" s="79" t="s">
        <v>446</v>
      </c>
    </row>
    <row r="36" spans="1:24" ht="17.5" x14ac:dyDescent="0.45">
      <c r="A36" s="72">
        <v>44</v>
      </c>
      <c r="B36" s="72"/>
      <c r="C36" s="79" t="s">
        <v>447</v>
      </c>
    </row>
    <row r="37" spans="1:24" ht="15.5" x14ac:dyDescent="0.35">
      <c r="A37" s="72">
        <v>70</v>
      </c>
      <c r="B37" s="72"/>
      <c r="C37" s="79" t="s">
        <v>448</v>
      </c>
    </row>
    <row r="38" spans="1:24" ht="100" x14ac:dyDescent="0.35">
      <c r="A38" s="82">
        <v>71</v>
      </c>
      <c r="C38" s="88" t="s">
        <v>456</v>
      </c>
      <c r="D38" s="86" t="s">
        <v>457</v>
      </c>
      <c r="E38" s="85">
        <v>2013</v>
      </c>
      <c r="F38" s="85" t="s">
        <v>458</v>
      </c>
      <c r="G38" s="86" t="s">
        <v>459</v>
      </c>
      <c r="H38" s="86" t="s">
        <v>460</v>
      </c>
      <c r="I38" s="86" t="s">
        <v>461</v>
      </c>
      <c r="J38" s="87" t="s">
        <v>462</v>
      </c>
      <c r="K38" s="84" t="s">
        <v>463</v>
      </c>
    </row>
  </sheetData>
  <mergeCells count="14">
    <mergeCell ref="Q11:R11"/>
    <mergeCell ref="Q8:R8"/>
    <mergeCell ref="T8:U8"/>
    <mergeCell ref="Q9:R9"/>
    <mergeCell ref="T9:U9"/>
    <mergeCell ref="Q10:R10"/>
    <mergeCell ref="T10:U10"/>
    <mergeCell ref="Q7:R7"/>
    <mergeCell ref="T7:U7"/>
    <mergeCell ref="P3:T4"/>
    <mergeCell ref="Q5:R5"/>
    <mergeCell ref="T5:U5"/>
    <mergeCell ref="Q6:R6"/>
    <mergeCell ref="T6:U6"/>
  </mergeCells>
  <hyperlinks>
    <hyperlink ref="J38" r:id="rId1" xr:uid="{00000000-0004-0000-0300-000000000000}"/>
    <hyperlink ref="K38" r:id="rId2" xr:uid="{00000000-0004-0000-0300-000001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topLeftCell="C13" workbookViewId="0">
      <selection activeCell="I18" activeCellId="1" sqref="J18 I18"/>
    </sheetView>
  </sheetViews>
  <sheetFormatPr baseColWidth="10" defaultColWidth="11.453125" defaultRowHeight="12.5" x14ac:dyDescent="0.25"/>
  <cols>
    <col min="1" max="1" width="35.26953125" style="215" customWidth="1"/>
    <col min="2" max="2" width="36.81640625" style="216" customWidth="1"/>
    <col min="3" max="3" width="8.54296875" style="218" customWidth="1"/>
    <col min="4" max="4" width="13.453125" style="218" customWidth="1"/>
    <col min="5" max="5" width="30.7265625" style="216" customWidth="1"/>
    <col min="6" max="7" width="15.54296875" style="216" customWidth="1"/>
    <col min="8" max="8" width="40.81640625" style="216" customWidth="1"/>
    <col min="9" max="9" width="21.26953125" style="216" customWidth="1"/>
    <col min="10" max="256" width="11.453125" style="216"/>
    <col min="257" max="257" width="35.26953125" style="216" customWidth="1"/>
    <col min="258" max="258" width="36.81640625" style="216" customWidth="1"/>
    <col min="259" max="259" width="8.54296875" style="216" customWidth="1"/>
    <col min="260" max="260" width="13.453125" style="216" customWidth="1"/>
    <col min="261" max="261" width="9" style="216" customWidth="1"/>
    <col min="262" max="263" width="15.54296875" style="216" customWidth="1"/>
    <col min="264" max="264" width="40.81640625" style="216" customWidth="1"/>
    <col min="265" max="265" width="21.26953125" style="216" customWidth="1"/>
    <col min="266" max="512" width="11.453125" style="216"/>
    <col min="513" max="513" width="35.26953125" style="216" customWidth="1"/>
    <col min="514" max="514" width="36.81640625" style="216" customWidth="1"/>
    <col min="515" max="515" width="8.54296875" style="216" customWidth="1"/>
    <col min="516" max="516" width="13.453125" style="216" customWidth="1"/>
    <col min="517" max="517" width="9" style="216" customWidth="1"/>
    <col min="518" max="519" width="15.54296875" style="216" customWidth="1"/>
    <col min="520" max="520" width="40.81640625" style="216" customWidth="1"/>
    <col min="521" max="521" width="21.26953125" style="216" customWidth="1"/>
    <col min="522" max="768" width="11.453125" style="216"/>
    <col min="769" max="769" width="35.26953125" style="216" customWidth="1"/>
    <col min="770" max="770" width="36.81640625" style="216" customWidth="1"/>
    <col min="771" max="771" width="8.54296875" style="216" customWidth="1"/>
    <col min="772" max="772" width="13.453125" style="216" customWidth="1"/>
    <col min="773" max="773" width="9" style="216" customWidth="1"/>
    <col min="774" max="775" width="15.54296875" style="216" customWidth="1"/>
    <col min="776" max="776" width="40.81640625" style="216" customWidth="1"/>
    <col min="777" max="777" width="21.26953125" style="216" customWidth="1"/>
    <col min="778" max="1024" width="11.453125" style="216"/>
    <col min="1025" max="1025" width="35.26953125" style="216" customWidth="1"/>
    <col min="1026" max="1026" width="36.81640625" style="216" customWidth="1"/>
    <col min="1027" max="1027" width="8.54296875" style="216" customWidth="1"/>
    <col min="1028" max="1028" width="13.453125" style="216" customWidth="1"/>
    <col min="1029" max="1029" width="9" style="216" customWidth="1"/>
    <col min="1030" max="1031" width="15.54296875" style="216" customWidth="1"/>
    <col min="1032" max="1032" width="40.81640625" style="216" customWidth="1"/>
    <col min="1033" max="1033" width="21.26953125" style="216" customWidth="1"/>
    <col min="1034" max="1280" width="11.453125" style="216"/>
    <col min="1281" max="1281" width="35.26953125" style="216" customWidth="1"/>
    <col min="1282" max="1282" width="36.81640625" style="216" customWidth="1"/>
    <col min="1283" max="1283" width="8.54296875" style="216" customWidth="1"/>
    <col min="1284" max="1284" width="13.453125" style="216" customWidth="1"/>
    <col min="1285" max="1285" width="9" style="216" customWidth="1"/>
    <col min="1286" max="1287" width="15.54296875" style="216" customWidth="1"/>
    <col min="1288" max="1288" width="40.81640625" style="216" customWidth="1"/>
    <col min="1289" max="1289" width="21.26953125" style="216" customWidth="1"/>
    <col min="1290" max="1536" width="11.453125" style="216"/>
    <col min="1537" max="1537" width="35.26953125" style="216" customWidth="1"/>
    <col min="1538" max="1538" width="36.81640625" style="216" customWidth="1"/>
    <col min="1539" max="1539" width="8.54296875" style="216" customWidth="1"/>
    <col min="1540" max="1540" width="13.453125" style="216" customWidth="1"/>
    <col min="1541" max="1541" width="9" style="216" customWidth="1"/>
    <col min="1542" max="1543" width="15.54296875" style="216" customWidth="1"/>
    <col min="1544" max="1544" width="40.81640625" style="216" customWidth="1"/>
    <col min="1545" max="1545" width="21.26953125" style="216" customWidth="1"/>
    <col min="1546" max="1792" width="11.453125" style="216"/>
    <col min="1793" max="1793" width="35.26953125" style="216" customWidth="1"/>
    <col min="1794" max="1794" width="36.81640625" style="216" customWidth="1"/>
    <col min="1795" max="1795" width="8.54296875" style="216" customWidth="1"/>
    <col min="1796" max="1796" width="13.453125" style="216" customWidth="1"/>
    <col min="1797" max="1797" width="9" style="216" customWidth="1"/>
    <col min="1798" max="1799" width="15.54296875" style="216" customWidth="1"/>
    <col min="1800" max="1800" width="40.81640625" style="216" customWidth="1"/>
    <col min="1801" max="1801" width="21.26953125" style="216" customWidth="1"/>
    <col min="1802" max="2048" width="11.453125" style="216"/>
    <col min="2049" max="2049" width="35.26953125" style="216" customWidth="1"/>
    <col min="2050" max="2050" width="36.81640625" style="216" customWidth="1"/>
    <col min="2051" max="2051" width="8.54296875" style="216" customWidth="1"/>
    <col min="2052" max="2052" width="13.453125" style="216" customWidth="1"/>
    <col min="2053" max="2053" width="9" style="216" customWidth="1"/>
    <col min="2054" max="2055" width="15.54296875" style="216" customWidth="1"/>
    <col min="2056" max="2056" width="40.81640625" style="216" customWidth="1"/>
    <col min="2057" max="2057" width="21.26953125" style="216" customWidth="1"/>
    <col min="2058" max="2304" width="11.453125" style="216"/>
    <col min="2305" max="2305" width="35.26953125" style="216" customWidth="1"/>
    <col min="2306" max="2306" width="36.81640625" style="216" customWidth="1"/>
    <col min="2307" max="2307" width="8.54296875" style="216" customWidth="1"/>
    <col min="2308" max="2308" width="13.453125" style="216" customWidth="1"/>
    <col min="2309" max="2309" width="9" style="216" customWidth="1"/>
    <col min="2310" max="2311" width="15.54296875" style="216" customWidth="1"/>
    <col min="2312" max="2312" width="40.81640625" style="216" customWidth="1"/>
    <col min="2313" max="2313" width="21.26953125" style="216" customWidth="1"/>
    <col min="2314" max="2560" width="11.453125" style="216"/>
    <col min="2561" max="2561" width="35.26953125" style="216" customWidth="1"/>
    <col min="2562" max="2562" width="36.81640625" style="216" customWidth="1"/>
    <col min="2563" max="2563" width="8.54296875" style="216" customWidth="1"/>
    <col min="2564" max="2564" width="13.453125" style="216" customWidth="1"/>
    <col min="2565" max="2565" width="9" style="216" customWidth="1"/>
    <col min="2566" max="2567" width="15.54296875" style="216" customWidth="1"/>
    <col min="2568" max="2568" width="40.81640625" style="216" customWidth="1"/>
    <col min="2569" max="2569" width="21.26953125" style="216" customWidth="1"/>
    <col min="2570" max="2816" width="11.453125" style="216"/>
    <col min="2817" max="2817" width="35.26953125" style="216" customWidth="1"/>
    <col min="2818" max="2818" width="36.81640625" style="216" customWidth="1"/>
    <col min="2819" max="2819" width="8.54296875" style="216" customWidth="1"/>
    <col min="2820" max="2820" width="13.453125" style="216" customWidth="1"/>
    <col min="2821" max="2821" width="9" style="216" customWidth="1"/>
    <col min="2822" max="2823" width="15.54296875" style="216" customWidth="1"/>
    <col min="2824" max="2824" width="40.81640625" style="216" customWidth="1"/>
    <col min="2825" max="2825" width="21.26953125" style="216" customWidth="1"/>
    <col min="2826" max="3072" width="11.453125" style="216"/>
    <col min="3073" max="3073" width="35.26953125" style="216" customWidth="1"/>
    <col min="3074" max="3074" width="36.81640625" style="216" customWidth="1"/>
    <col min="3075" max="3075" width="8.54296875" style="216" customWidth="1"/>
    <col min="3076" max="3076" width="13.453125" style="216" customWidth="1"/>
    <col min="3077" max="3077" width="9" style="216" customWidth="1"/>
    <col min="3078" max="3079" width="15.54296875" style="216" customWidth="1"/>
    <col min="3080" max="3080" width="40.81640625" style="216" customWidth="1"/>
    <col min="3081" max="3081" width="21.26953125" style="216" customWidth="1"/>
    <col min="3082" max="3328" width="11.453125" style="216"/>
    <col min="3329" max="3329" width="35.26953125" style="216" customWidth="1"/>
    <col min="3330" max="3330" width="36.81640625" style="216" customWidth="1"/>
    <col min="3331" max="3331" width="8.54296875" style="216" customWidth="1"/>
    <col min="3332" max="3332" width="13.453125" style="216" customWidth="1"/>
    <col min="3333" max="3333" width="9" style="216" customWidth="1"/>
    <col min="3334" max="3335" width="15.54296875" style="216" customWidth="1"/>
    <col min="3336" max="3336" width="40.81640625" style="216" customWidth="1"/>
    <col min="3337" max="3337" width="21.26953125" style="216" customWidth="1"/>
    <col min="3338" max="3584" width="11.453125" style="216"/>
    <col min="3585" max="3585" width="35.26953125" style="216" customWidth="1"/>
    <col min="3586" max="3586" width="36.81640625" style="216" customWidth="1"/>
    <col min="3587" max="3587" width="8.54296875" style="216" customWidth="1"/>
    <col min="3588" max="3588" width="13.453125" style="216" customWidth="1"/>
    <col min="3589" max="3589" width="9" style="216" customWidth="1"/>
    <col min="3590" max="3591" width="15.54296875" style="216" customWidth="1"/>
    <col min="3592" max="3592" width="40.81640625" style="216" customWidth="1"/>
    <col min="3593" max="3593" width="21.26953125" style="216" customWidth="1"/>
    <col min="3594" max="3840" width="11.453125" style="216"/>
    <col min="3841" max="3841" width="35.26953125" style="216" customWidth="1"/>
    <col min="3842" max="3842" width="36.81640625" style="216" customWidth="1"/>
    <col min="3843" max="3843" width="8.54296875" style="216" customWidth="1"/>
    <col min="3844" max="3844" width="13.453125" style="216" customWidth="1"/>
    <col min="3845" max="3845" width="9" style="216" customWidth="1"/>
    <col min="3846" max="3847" width="15.54296875" style="216" customWidth="1"/>
    <col min="3848" max="3848" width="40.81640625" style="216" customWidth="1"/>
    <col min="3849" max="3849" width="21.26953125" style="216" customWidth="1"/>
    <col min="3850" max="4096" width="11.453125" style="216"/>
    <col min="4097" max="4097" width="35.26953125" style="216" customWidth="1"/>
    <col min="4098" max="4098" width="36.81640625" style="216" customWidth="1"/>
    <col min="4099" max="4099" width="8.54296875" style="216" customWidth="1"/>
    <col min="4100" max="4100" width="13.453125" style="216" customWidth="1"/>
    <col min="4101" max="4101" width="9" style="216" customWidth="1"/>
    <col min="4102" max="4103" width="15.54296875" style="216" customWidth="1"/>
    <col min="4104" max="4104" width="40.81640625" style="216" customWidth="1"/>
    <col min="4105" max="4105" width="21.26953125" style="216" customWidth="1"/>
    <col min="4106" max="4352" width="11.453125" style="216"/>
    <col min="4353" max="4353" width="35.26953125" style="216" customWidth="1"/>
    <col min="4354" max="4354" width="36.81640625" style="216" customWidth="1"/>
    <col min="4355" max="4355" width="8.54296875" style="216" customWidth="1"/>
    <col min="4356" max="4356" width="13.453125" style="216" customWidth="1"/>
    <col min="4357" max="4357" width="9" style="216" customWidth="1"/>
    <col min="4358" max="4359" width="15.54296875" style="216" customWidth="1"/>
    <col min="4360" max="4360" width="40.81640625" style="216" customWidth="1"/>
    <col min="4361" max="4361" width="21.26953125" style="216" customWidth="1"/>
    <col min="4362" max="4608" width="11.453125" style="216"/>
    <col min="4609" max="4609" width="35.26953125" style="216" customWidth="1"/>
    <col min="4610" max="4610" width="36.81640625" style="216" customWidth="1"/>
    <col min="4611" max="4611" width="8.54296875" style="216" customWidth="1"/>
    <col min="4612" max="4612" width="13.453125" style="216" customWidth="1"/>
    <col min="4613" max="4613" width="9" style="216" customWidth="1"/>
    <col min="4614" max="4615" width="15.54296875" style="216" customWidth="1"/>
    <col min="4616" max="4616" width="40.81640625" style="216" customWidth="1"/>
    <col min="4617" max="4617" width="21.26953125" style="216" customWidth="1"/>
    <col min="4618" max="4864" width="11.453125" style="216"/>
    <col min="4865" max="4865" width="35.26953125" style="216" customWidth="1"/>
    <col min="4866" max="4866" width="36.81640625" style="216" customWidth="1"/>
    <col min="4867" max="4867" width="8.54296875" style="216" customWidth="1"/>
    <col min="4868" max="4868" width="13.453125" style="216" customWidth="1"/>
    <col min="4869" max="4869" width="9" style="216" customWidth="1"/>
    <col min="4870" max="4871" width="15.54296875" style="216" customWidth="1"/>
    <col min="4872" max="4872" width="40.81640625" style="216" customWidth="1"/>
    <col min="4873" max="4873" width="21.26953125" style="216" customWidth="1"/>
    <col min="4874" max="5120" width="11.453125" style="216"/>
    <col min="5121" max="5121" width="35.26953125" style="216" customWidth="1"/>
    <col min="5122" max="5122" width="36.81640625" style="216" customWidth="1"/>
    <col min="5123" max="5123" width="8.54296875" style="216" customWidth="1"/>
    <col min="5124" max="5124" width="13.453125" style="216" customWidth="1"/>
    <col min="5125" max="5125" width="9" style="216" customWidth="1"/>
    <col min="5126" max="5127" width="15.54296875" style="216" customWidth="1"/>
    <col min="5128" max="5128" width="40.81640625" style="216" customWidth="1"/>
    <col min="5129" max="5129" width="21.26953125" style="216" customWidth="1"/>
    <col min="5130" max="5376" width="11.453125" style="216"/>
    <col min="5377" max="5377" width="35.26953125" style="216" customWidth="1"/>
    <col min="5378" max="5378" width="36.81640625" style="216" customWidth="1"/>
    <col min="5379" max="5379" width="8.54296875" style="216" customWidth="1"/>
    <col min="5380" max="5380" width="13.453125" style="216" customWidth="1"/>
    <col min="5381" max="5381" width="9" style="216" customWidth="1"/>
    <col min="5382" max="5383" width="15.54296875" style="216" customWidth="1"/>
    <col min="5384" max="5384" width="40.81640625" style="216" customWidth="1"/>
    <col min="5385" max="5385" width="21.26953125" style="216" customWidth="1"/>
    <col min="5386" max="5632" width="11.453125" style="216"/>
    <col min="5633" max="5633" width="35.26953125" style="216" customWidth="1"/>
    <col min="5634" max="5634" width="36.81640625" style="216" customWidth="1"/>
    <col min="5635" max="5635" width="8.54296875" style="216" customWidth="1"/>
    <col min="5636" max="5636" width="13.453125" style="216" customWidth="1"/>
    <col min="5637" max="5637" width="9" style="216" customWidth="1"/>
    <col min="5638" max="5639" width="15.54296875" style="216" customWidth="1"/>
    <col min="5640" max="5640" width="40.81640625" style="216" customWidth="1"/>
    <col min="5641" max="5641" width="21.26953125" style="216" customWidth="1"/>
    <col min="5642" max="5888" width="11.453125" style="216"/>
    <col min="5889" max="5889" width="35.26953125" style="216" customWidth="1"/>
    <col min="5890" max="5890" width="36.81640625" style="216" customWidth="1"/>
    <col min="5891" max="5891" width="8.54296875" style="216" customWidth="1"/>
    <col min="5892" max="5892" width="13.453125" style="216" customWidth="1"/>
    <col min="5893" max="5893" width="9" style="216" customWidth="1"/>
    <col min="5894" max="5895" width="15.54296875" style="216" customWidth="1"/>
    <col min="5896" max="5896" width="40.81640625" style="216" customWidth="1"/>
    <col min="5897" max="5897" width="21.26953125" style="216" customWidth="1"/>
    <col min="5898" max="6144" width="11.453125" style="216"/>
    <col min="6145" max="6145" width="35.26953125" style="216" customWidth="1"/>
    <col min="6146" max="6146" width="36.81640625" style="216" customWidth="1"/>
    <col min="6147" max="6147" width="8.54296875" style="216" customWidth="1"/>
    <col min="6148" max="6148" width="13.453125" style="216" customWidth="1"/>
    <col min="6149" max="6149" width="9" style="216" customWidth="1"/>
    <col min="6150" max="6151" width="15.54296875" style="216" customWidth="1"/>
    <col min="6152" max="6152" width="40.81640625" style="216" customWidth="1"/>
    <col min="6153" max="6153" width="21.26953125" style="216" customWidth="1"/>
    <col min="6154" max="6400" width="11.453125" style="216"/>
    <col min="6401" max="6401" width="35.26953125" style="216" customWidth="1"/>
    <col min="6402" max="6402" width="36.81640625" style="216" customWidth="1"/>
    <col min="6403" max="6403" width="8.54296875" style="216" customWidth="1"/>
    <col min="6404" max="6404" width="13.453125" style="216" customWidth="1"/>
    <col min="6405" max="6405" width="9" style="216" customWidth="1"/>
    <col min="6406" max="6407" width="15.54296875" style="216" customWidth="1"/>
    <col min="6408" max="6408" width="40.81640625" style="216" customWidth="1"/>
    <col min="6409" max="6409" width="21.26953125" style="216" customWidth="1"/>
    <col min="6410" max="6656" width="11.453125" style="216"/>
    <col min="6657" max="6657" width="35.26953125" style="216" customWidth="1"/>
    <col min="6658" max="6658" width="36.81640625" style="216" customWidth="1"/>
    <col min="6659" max="6659" width="8.54296875" style="216" customWidth="1"/>
    <col min="6660" max="6660" width="13.453125" style="216" customWidth="1"/>
    <col min="6661" max="6661" width="9" style="216" customWidth="1"/>
    <col min="6662" max="6663" width="15.54296875" style="216" customWidth="1"/>
    <col min="6664" max="6664" width="40.81640625" style="216" customWidth="1"/>
    <col min="6665" max="6665" width="21.26953125" style="216" customWidth="1"/>
    <col min="6666" max="6912" width="11.453125" style="216"/>
    <col min="6913" max="6913" width="35.26953125" style="216" customWidth="1"/>
    <col min="6914" max="6914" width="36.81640625" style="216" customWidth="1"/>
    <col min="6915" max="6915" width="8.54296875" style="216" customWidth="1"/>
    <col min="6916" max="6916" width="13.453125" style="216" customWidth="1"/>
    <col min="6917" max="6917" width="9" style="216" customWidth="1"/>
    <col min="6918" max="6919" width="15.54296875" style="216" customWidth="1"/>
    <col min="6920" max="6920" width="40.81640625" style="216" customWidth="1"/>
    <col min="6921" max="6921" width="21.26953125" style="216" customWidth="1"/>
    <col min="6922" max="7168" width="11.453125" style="216"/>
    <col min="7169" max="7169" width="35.26953125" style="216" customWidth="1"/>
    <col min="7170" max="7170" width="36.81640625" style="216" customWidth="1"/>
    <col min="7171" max="7171" width="8.54296875" style="216" customWidth="1"/>
    <col min="7172" max="7172" width="13.453125" style="216" customWidth="1"/>
    <col min="7173" max="7173" width="9" style="216" customWidth="1"/>
    <col min="7174" max="7175" width="15.54296875" style="216" customWidth="1"/>
    <col min="7176" max="7176" width="40.81640625" style="216" customWidth="1"/>
    <col min="7177" max="7177" width="21.26953125" style="216" customWidth="1"/>
    <col min="7178" max="7424" width="11.453125" style="216"/>
    <col min="7425" max="7425" width="35.26953125" style="216" customWidth="1"/>
    <col min="7426" max="7426" width="36.81640625" style="216" customWidth="1"/>
    <col min="7427" max="7427" width="8.54296875" style="216" customWidth="1"/>
    <col min="7428" max="7428" width="13.453125" style="216" customWidth="1"/>
    <col min="7429" max="7429" width="9" style="216" customWidth="1"/>
    <col min="7430" max="7431" width="15.54296875" style="216" customWidth="1"/>
    <col min="7432" max="7432" width="40.81640625" style="216" customWidth="1"/>
    <col min="7433" max="7433" width="21.26953125" style="216" customWidth="1"/>
    <col min="7434" max="7680" width="11.453125" style="216"/>
    <col min="7681" max="7681" width="35.26953125" style="216" customWidth="1"/>
    <col min="7682" max="7682" width="36.81640625" style="216" customWidth="1"/>
    <col min="7683" max="7683" width="8.54296875" style="216" customWidth="1"/>
    <col min="7684" max="7684" width="13.453125" style="216" customWidth="1"/>
    <col min="7685" max="7685" width="9" style="216" customWidth="1"/>
    <col min="7686" max="7687" width="15.54296875" style="216" customWidth="1"/>
    <col min="7688" max="7688" width="40.81640625" style="216" customWidth="1"/>
    <col min="7689" max="7689" width="21.26953125" style="216" customWidth="1"/>
    <col min="7690" max="7936" width="11.453125" style="216"/>
    <col min="7937" max="7937" width="35.26953125" style="216" customWidth="1"/>
    <col min="7938" max="7938" width="36.81640625" style="216" customWidth="1"/>
    <col min="7939" max="7939" width="8.54296875" style="216" customWidth="1"/>
    <col min="7940" max="7940" width="13.453125" style="216" customWidth="1"/>
    <col min="7941" max="7941" width="9" style="216" customWidth="1"/>
    <col min="7942" max="7943" width="15.54296875" style="216" customWidth="1"/>
    <col min="7944" max="7944" width="40.81640625" style="216" customWidth="1"/>
    <col min="7945" max="7945" width="21.26953125" style="216" customWidth="1"/>
    <col min="7946" max="8192" width="11.453125" style="216"/>
    <col min="8193" max="8193" width="35.26953125" style="216" customWidth="1"/>
    <col min="8194" max="8194" width="36.81640625" style="216" customWidth="1"/>
    <col min="8195" max="8195" width="8.54296875" style="216" customWidth="1"/>
    <col min="8196" max="8196" width="13.453125" style="216" customWidth="1"/>
    <col min="8197" max="8197" width="9" style="216" customWidth="1"/>
    <col min="8198" max="8199" width="15.54296875" style="216" customWidth="1"/>
    <col min="8200" max="8200" width="40.81640625" style="216" customWidth="1"/>
    <col min="8201" max="8201" width="21.26953125" style="216" customWidth="1"/>
    <col min="8202" max="8448" width="11.453125" style="216"/>
    <col min="8449" max="8449" width="35.26953125" style="216" customWidth="1"/>
    <col min="8450" max="8450" width="36.81640625" style="216" customWidth="1"/>
    <col min="8451" max="8451" width="8.54296875" style="216" customWidth="1"/>
    <col min="8452" max="8452" width="13.453125" style="216" customWidth="1"/>
    <col min="8453" max="8453" width="9" style="216" customWidth="1"/>
    <col min="8454" max="8455" width="15.54296875" style="216" customWidth="1"/>
    <col min="8456" max="8456" width="40.81640625" style="216" customWidth="1"/>
    <col min="8457" max="8457" width="21.26953125" style="216" customWidth="1"/>
    <col min="8458" max="8704" width="11.453125" style="216"/>
    <col min="8705" max="8705" width="35.26953125" style="216" customWidth="1"/>
    <col min="8706" max="8706" width="36.81640625" style="216" customWidth="1"/>
    <col min="8707" max="8707" width="8.54296875" style="216" customWidth="1"/>
    <col min="8708" max="8708" width="13.453125" style="216" customWidth="1"/>
    <col min="8709" max="8709" width="9" style="216" customWidth="1"/>
    <col min="8710" max="8711" width="15.54296875" style="216" customWidth="1"/>
    <col min="8712" max="8712" width="40.81640625" style="216" customWidth="1"/>
    <col min="8713" max="8713" width="21.26953125" style="216" customWidth="1"/>
    <col min="8714" max="8960" width="11.453125" style="216"/>
    <col min="8961" max="8961" width="35.26953125" style="216" customWidth="1"/>
    <col min="8962" max="8962" width="36.81640625" style="216" customWidth="1"/>
    <col min="8963" max="8963" width="8.54296875" style="216" customWidth="1"/>
    <col min="8964" max="8964" width="13.453125" style="216" customWidth="1"/>
    <col min="8965" max="8965" width="9" style="216" customWidth="1"/>
    <col min="8966" max="8967" width="15.54296875" style="216" customWidth="1"/>
    <col min="8968" max="8968" width="40.81640625" style="216" customWidth="1"/>
    <col min="8969" max="8969" width="21.26953125" style="216" customWidth="1"/>
    <col min="8970" max="9216" width="11.453125" style="216"/>
    <col min="9217" max="9217" width="35.26953125" style="216" customWidth="1"/>
    <col min="9218" max="9218" width="36.81640625" style="216" customWidth="1"/>
    <col min="9219" max="9219" width="8.54296875" style="216" customWidth="1"/>
    <col min="9220" max="9220" width="13.453125" style="216" customWidth="1"/>
    <col min="9221" max="9221" width="9" style="216" customWidth="1"/>
    <col min="9222" max="9223" width="15.54296875" style="216" customWidth="1"/>
    <col min="9224" max="9224" width="40.81640625" style="216" customWidth="1"/>
    <col min="9225" max="9225" width="21.26953125" style="216" customWidth="1"/>
    <col min="9226" max="9472" width="11.453125" style="216"/>
    <col min="9473" max="9473" width="35.26953125" style="216" customWidth="1"/>
    <col min="9474" max="9474" width="36.81640625" style="216" customWidth="1"/>
    <col min="9475" max="9475" width="8.54296875" style="216" customWidth="1"/>
    <col min="9476" max="9476" width="13.453125" style="216" customWidth="1"/>
    <col min="9477" max="9477" width="9" style="216" customWidth="1"/>
    <col min="9478" max="9479" width="15.54296875" style="216" customWidth="1"/>
    <col min="9480" max="9480" width="40.81640625" style="216" customWidth="1"/>
    <col min="9481" max="9481" width="21.26953125" style="216" customWidth="1"/>
    <col min="9482" max="9728" width="11.453125" style="216"/>
    <col min="9729" max="9729" width="35.26953125" style="216" customWidth="1"/>
    <col min="9730" max="9730" width="36.81640625" style="216" customWidth="1"/>
    <col min="9731" max="9731" width="8.54296875" style="216" customWidth="1"/>
    <col min="9732" max="9732" width="13.453125" style="216" customWidth="1"/>
    <col min="9733" max="9733" width="9" style="216" customWidth="1"/>
    <col min="9734" max="9735" width="15.54296875" style="216" customWidth="1"/>
    <col min="9736" max="9736" width="40.81640625" style="216" customWidth="1"/>
    <col min="9737" max="9737" width="21.26953125" style="216" customWidth="1"/>
    <col min="9738" max="9984" width="11.453125" style="216"/>
    <col min="9985" max="9985" width="35.26953125" style="216" customWidth="1"/>
    <col min="9986" max="9986" width="36.81640625" style="216" customWidth="1"/>
    <col min="9987" max="9987" width="8.54296875" style="216" customWidth="1"/>
    <col min="9988" max="9988" width="13.453125" style="216" customWidth="1"/>
    <col min="9989" max="9989" width="9" style="216" customWidth="1"/>
    <col min="9990" max="9991" width="15.54296875" style="216" customWidth="1"/>
    <col min="9992" max="9992" width="40.81640625" style="216" customWidth="1"/>
    <col min="9993" max="9993" width="21.26953125" style="216" customWidth="1"/>
    <col min="9994" max="10240" width="11.453125" style="216"/>
    <col min="10241" max="10241" width="35.26953125" style="216" customWidth="1"/>
    <col min="10242" max="10242" width="36.81640625" style="216" customWidth="1"/>
    <col min="10243" max="10243" width="8.54296875" style="216" customWidth="1"/>
    <col min="10244" max="10244" width="13.453125" style="216" customWidth="1"/>
    <col min="10245" max="10245" width="9" style="216" customWidth="1"/>
    <col min="10246" max="10247" width="15.54296875" style="216" customWidth="1"/>
    <col min="10248" max="10248" width="40.81640625" style="216" customWidth="1"/>
    <col min="10249" max="10249" width="21.26953125" style="216" customWidth="1"/>
    <col min="10250" max="10496" width="11.453125" style="216"/>
    <col min="10497" max="10497" width="35.26953125" style="216" customWidth="1"/>
    <col min="10498" max="10498" width="36.81640625" style="216" customWidth="1"/>
    <col min="10499" max="10499" width="8.54296875" style="216" customWidth="1"/>
    <col min="10500" max="10500" width="13.453125" style="216" customWidth="1"/>
    <col min="10501" max="10501" width="9" style="216" customWidth="1"/>
    <col min="10502" max="10503" width="15.54296875" style="216" customWidth="1"/>
    <col min="10504" max="10504" width="40.81640625" style="216" customWidth="1"/>
    <col min="10505" max="10505" width="21.26953125" style="216" customWidth="1"/>
    <col min="10506" max="10752" width="11.453125" style="216"/>
    <col min="10753" max="10753" width="35.26953125" style="216" customWidth="1"/>
    <col min="10754" max="10754" width="36.81640625" style="216" customWidth="1"/>
    <col min="10755" max="10755" width="8.54296875" style="216" customWidth="1"/>
    <col min="10756" max="10756" width="13.453125" style="216" customWidth="1"/>
    <col min="10757" max="10757" width="9" style="216" customWidth="1"/>
    <col min="10758" max="10759" width="15.54296875" style="216" customWidth="1"/>
    <col min="10760" max="10760" width="40.81640625" style="216" customWidth="1"/>
    <col min="10761" max="10761" width="21.26953125" style="216" customWidth="1"/>
    <col min="10762" max="11008" width="11.453125" style="216"/>
    <col min="11009" max="11009" width="35.26953125" style="216" customWidth="1"/>
    <col min="11010" max="11010" width="36.81640625" style="216" customWidth="1"/>
    <col min="11011" max="11011" width="8.54296875" style="216" customWidth="1"/>
    <col min="11012" max="11012" width="13.453125" style="216" customWidth="1"/>
    <col min="11013" max="11013" width="9" style="216" customWidth="1"/>
    <col min="11014" max="11015" width="15.54296875" style="216" customWidth="1"/>
    <col min="11016" max="11016" width="40.81640625" style="216" customWidth="1"/>
    <col min="11017" max="11017" width="21.26953125" style="216" customWidth="1"/>
    <col min="11018" max="11264" width="11.453125" style="216"/>
    <col min="11265" max="11265" width="35.26953125" style="216" customWidth="1"/>
    <col min="11266" max="11266" width="36.81640625" style="216" customWidth="1"/>
    <col min="11267" max="11267" width="8.54296875" style="216" customWidth="1"/>
    <col min="11268" max="11268" width="13.453125" style="216" customWidth="1"/>
    <col min="11269" max="11269" width="9" style="216" customWidth="1"/>
    <col min="11270" max="11271" width="15.54296875" style="216" customWidth="1"/>
    <col min="11272" max="11272" width="40.81640625" style="216" customWidth="1"/>
    <col min="11273" max="11273" width="21.26953125" style="216" customWidth="1"/>
    <col min="11274" max="11520" width="11.453125" style="216"/>
    <col min="11521" max="11521" width="35.26953125" style="216" customWidth="1"/>
    <col min="11522" max="11522" width="36.81640625" style="216" customWidth="1"/>
    <col min="11523" max="11523" width="8.54296875" style="216" customWidth="1"/>
    <col min="11524" max="11524" width="13.453125" style="216" customWidth="1"/>
    <col min="11525" max="11525" width="9" style="216" customWidth="1"/>
    <col min="11526" max="11527" width="15.54296875" style="216" customWidth="1"/>
    <col min="11528" max="11528" width="40.81640625" style="216" customWidth="1"/>
    <col min="11529" max="11529" width="21.26953125" style="216" customWidth="1"/>
    <col min="11530" max="11776" width="11.453125" style="216"/>
    <col min="11777" max="11777" width="35.26953125" style="216" customWidth="1"/>
    <col min="11778" max="11778" width="36.81640625" style="216" customWidth="1"/>
    <col min="11779" max="11779" width="8.54296875" style="216" customWidth="1"/>
    <col min="11780" max="11780" width="13.453125" style="216" customWidth="1"/>
    <col min="11781" max="11781" width="9" style="216" customWidth="1"/>
    <col min="11782" max="11783" width="15.54296875" style="216" customWidth="1"/>
    <col min="11784" max="11784" width="40.81640625" style="216" customWidth="1"/>
    <col min="11785" max="11785" width="21.26953125" style="216" customWidth="1"/>
    <col min="11786" max="12032" width="11.453125" style="216"/>
    <col min="12033" max="12033" width="35.26953125" style="216" customWidth="1"/>
    <col min="12034" max="12034" width="36.81640625" style="216" customWidth="1"/>
    <col min="12035" max="12035" width="8.54296875" style="216" customWidth="1"/>
    <col min="12036" max="12036" width="13.453125" style="216" customWidth="1"/>
    <col min="12037" max="12037" width="9" style="216" customWidth="1"/>
    <col min="12038" max="12039" width="15.54296875" style="216" customWidth="1"/>
    <col min="12040" max="12040" width="40.81640625" style="216" customWidth="1"/>
    <col min="12041" max="12041" width="21.26953125" style="216" customWidth="1"/>
    <col min="12042" max="12288" width="11.453125" style="216"/>
    <col min="12289" max="12289" width="35.26953125" style="216" customWidth="1"/>
    <col min="12290" max="12290" width="36.81640625" style="216" customWidth="1"/>
    <col min="12291" max="12291" width="8.54296875" style="216" customWidth="1"/>
    <col min="12292" max="12292" width="13.453125" style="216" customWidth="1"/>
    <col min="12293" max="12293" width="9" style="216" customWidth="1"/>
    <col min="12294" max="12295" width="15.54296875" style="216" customWidth="1"/>
    <col min="12296" max="12296" width="40.81640625" style="216" customWidth="1"/>
    <col min="12297" max="12297" width="21.26953125" style="216" customWidth="1"/>
    <col min="12298" max="12544" width="11.453125" style="216"/>
    <col min="12545" max="12545" width="35.26953125" style="216" customWidth="1"/>
    <col min="12546" max="12546" width="36.81640625" style="216" customWidth="1"/>
    <col min="12547" max="12547" width="8.54296875" style="216" customWidth="1"/>
    <col min="12548" max="12548" width="13.453125" style="216" customWidth="1"/>
    <col min="12549" max="12549" width="9" style="216" customWidth="1"/>
    <col min="12550" max="12551" width="15.54296875" style="216" customWidth="1"/>
    <col min="12552" max="12552" width="40.81640625" style="216" customWidth="1"/>
    <col min="12553" max="12553" width="21.26953125" style="216" customWidth="1"/>
    <col min="12554" max="12800" width="11.453125" style="216"/>
    <col min="12801" max="12801" width="35.26953125" style="216" customWidth="1"/>
    <col min="12802" max="12802" width="36.81640625" style="216" customWidth="1"/>
    <col min="12803" max="12803" width="8.54296875" style="216" customWidth="1"/>
    <col min="12804" max="12804" width="13.453125" style="216" customWidth="1"/>
    <col min="12805" max="12805" width="9" style="216" customWidth="1"/>
    <col min="12806" max="12807" width="15.54296875" style="216" customWidth="1"/>
    <col min="12808" max="12808" width="40.81640625" style="216" customWidth="1"/>
    <col min="12809" max="12809" width="21.26953125" style="216" customWidth="1"/>
    <col min="12810" max="13056" width="11.453125" style="216"/>
    <col min="13057" max="13057" width="35.26953125" style="216" customWidth="1"/>
    <col min="13058" max="13058" width="36.81640625" style="216" customWidth="1"/>
    <col min="13059" max="13059" width="8.54296875" style="216" customWidth="1"/>
    <col min="13060" max="13060" width="13.453125" style="216" customWidth="1"/>
    <col min="13061" max="13061" width="9" style="216" customWidth="1"/>
    <col min="13062" max="13063" width="15.54296875" style="216" customWidth="1"/>
    <col min="13064" max="13064" width="40.81640625" style="216" customWidth="1"/>
    <col min="13065" max="13065" width="21.26953125" style="216" customWidth="1"/>
    <col min="13066" max="13312" width="11.453125" style="216"/>
    <col min="13313" max="13313" width="35.26953125" style="216" customWidth="1"/>
    <col min="13314" max="13314" width="36.81640625" style="216" customWidth="1"/>
    <col min="13315" max="13315" width="8.54296875" style="216" customWidth="1"/>
    <col min="13316" max="13316" width="13.453125" style="216" customWidth="1"/>
    <col min="13317" max="13317" width="9" style="216" customWidth="1"/>
    <col min="13318" max="13319" width="15.54296875" style="216" customWidth="1"/>
    <col min="13320" max="13320" width="40.81640625" style="216" customWidth="1"/>
    <col min="13321" max="13321" width="21.26953125" style="216" customWidth="1"/>
    <col min="13322" max="13568" width="11.453125" style="216"/>
    <col min="13569" max="13569" width="35.26953125" style="216" customWidth="1"/>
    <col min="13570" max="13570" width="36.81640625" style="216" customWidth="1"/>
    <col min="13571" max="13571" width="8.54296875" style="216" customWidth="1"/>
    <col min="13572" max="13572" width="13.453125" style="216" customWidth="1"/>
    <col min="13573" max="13573" width="9" style="216" customWidth="1"/>
    <col min="13574" max="13575" width="15.54296875" style="216" customWidth="1"/>
    <col min="13576" max="13576" width="40.81640625" style="216" customWidth="1"/>
    <col min="13577" max="13577" width="21.26953125" style="216" customWidth="1"/>
    <col min="13578" max="13824" width="11.453125" style="216"/>
    <col min="13825" max="13825" width="35.26953125" style="216" customWidth="1"/>
    <col min="13826" max="13826" width="36.81640625" style="216" customWidth="1"/>
    <col min="13827" max="13827" width="8.54296875" style="216" customWidth="1"/>
    <col min="13828" max="13828" width="13.453125" style="216" customWidth="1"/>
    <col min="13829" max="13829" width="9" style="216" customWidth="1"/>
    <col min="13830" max="13831" width="15.54296875" style="216" customWidth="1"/>
    <col min="13832" max="13832" width="40.81640625" style="216" customWidth="1"/>
    <col min="13833" max="13833" width="21.26953125" style="216" customWidth="1"/>
    <col min="13834" max="14080" width="11.453125" style="216"/>
    <col min="14081" max="14081" width="35.26953125" style="216" customWidth="1"/>
    <col min="14082" max="14082" width="36.81640625" style="216" customWidth="1"/>
    <col min="14083" max="14083" width="8.54296875" style="216" customWidth="1"/>
    <col min="14084" max="14084" width="13.453125" style="216" customWidth="1"/>
    <col min="14085" max="14085" width="9" style="216" customWidth="1"/>
    <col min="14086" max="14087" width="15.54296875" style="216" customWidth="1"/>
    <col min="14088" max="14088" width="40.81640625" style="216" customWidth="1"/>
    <col min="14089" max="14089" width="21.26953125" style="216" customWidth="1"/>
    <col min="14090" max="14336" width="11.453125" style="216"/>
    <col min="14337" max="14337" width="35.26953125" style="216" customWidth="1"/>
    <col min="14338" max="14338" width="36.81640625" style="216" customWidth="1"/>
    <col min="14339" max="14339" width="8.54296875" style="216" customWidth="1"/>
    <col min="14340" max="14340" width="13.453125" style="216" customWidth="1"/>
    <col min="14341" max="14341" width="9" style="216" customWidth="1"/>
    <col min="14342" max="14343" width="15.54296875" style="216" customWidth="1"/>
    <col min="14344" max="14344" width="40.81640625" style="216" customWidth="1"/>
    <col min="14345" max="14345" width="21.26953125" style="216" customWidth="1"/>
    <col min="14346" max="14592" width="11.453125" style="216"/>
    <col min="14593" max="14593" width="35.26953125" style="216" customWidth="1"/>
    <col min="14594" max="14594" width="36.81640625" style="216" customWidth="1"/>
    <col min="14595" max="14595" width="8.54296875" style="216" customWidth="1"/>
    <col min="14596" max="14596" width="13.453125" style="216" customWidth="1"/>
    <col min="14597" max="14597" width="9" style="216" customWidth="1"/>
    <col min="14598" max="14599" width="15.54296875" style="216" customWidth="1"/>
    <col min="14600" max="14600" width="40.81640625" style="216" customWidth="1"/>
    <col min="14601" max="14601" width="21.26953125" style="216" customWidth="1"/>
    <col min="14602" max="14848" width="11.453125" style="216"/>
    <col min="14849" max="14849" width="35.26953125" style="216" customWidth="1"/>
    <col min="14850" max="14850" width="36.81640625" style="216" customWidth="1"/>
    <col min="14851" max="14851" width="8.54296875" style="216" customWidth="1"/>
    <col min="14852" max="14852" width="13.453125" style="216" customWidth="1"/>
    <col min="14853" max="14853" width="9" style="216" customWidth="1"/>
    <col min="14854" max="14855" width="15.54296875" style="216" customWidth="1"/>
    <col min="14856" max="14856" width="40.81640625" style="216" customWidth="1"/>
    <col min="14857" max="14857" width="21.26953125" style="216" customWidth="1"/>
    <col min="14858" max="15104" width="11.453125" style="216"/>
    <col min="15105" max="15105" width="35.26953125" style="216" customWidth="1"/>
    <col min="15106" max="15106" width="36.81640625" style="216" customWidth="1"/>
    <col min="15107" max="15107" width="8.54296875" style="216" customWidth="1"/>
    <col min="15108" max="15108" width="13.453125" style="216" customWidth="1"/>
    <col min="15109" max="15109" width="9" style="216" customWidth="1"/>
    <col min="15110" max="15111" width="15.54296875" style="216" customWidth="1"/>
    <col min="15112" max="15112" width="40.81640625" style="216" customWidth="1"/>
    <col min="15113" max="15113" width="21.26953125" style="216" customWidth="1"/>
    <col min="15114" max="15360" width="11.453125" style="216"/>
    <col min="15361" max="15361" width="35.26953125" style="216" customWidth="1"/>
    <col min="15362" max="15362" width="36.81640625" style="216" customWidth="1"/>
    <col min="15363" max="15363" width="8.54296875" style="216" customWidth="1"/>
    <col min="15364" max="15364" width="13.453125" style="216" customWidth="1"/>
    <col min="15365" max="15365" width="9" style="216" customWidth="1"/>
    <col min="15366" max="15367" width="15.54296875" style="216" customWidth="1"/>
    <col min="15368" max="15368" width="40.81640625" style="216" customWidth="1"/>
    <col min="15369" max="15369" width="21.26953125" style="216" customWidth="1"/>
    <col min="15370" max="15616" width="11.453125" style="216"/>
    <col min="15617" max="15617" width="35.26953125" style="216" customWidth="1"/>
    <col min="15618" max="15618" width="36.81640625" style="216" customWidth="1"/>
    <col min="15619" max="15619" width="8.54296875" style="216" customWidth="1"/>
    <col min="15620" max="15620" width="13.453125" style="216" customWidth="1"/>
    <col min="15621" max="15621" width="9" style="216" customWidth="1"/>
    <col min="15622" max="15623" width="15.54296875" style="216" customWidth="1"/>
    <col min="15624" max="15624" width="40.81640625" style="216" customWidth="1"/>
    <col min="15625" max="15625" width="21.26953125" style="216" customWidth="1"/>
    <col min="15626" max="15872" width="11.453125" style="216"/>
    <col min="15873" max="15873" width="35.26953125" style="216" customWidth="1"/>
    <col min="15874" max="15874" width="36.81640625" style="216" customWidth="1"/>
    <col min="15875" max="15875" width="8.54296875" style="216" customWidth="1"/>
    <col min="15876" max="15876" width="13.453125" style="216" customWidth="1"/>
    <col min="15877" max="15877" width="9" style="216" customWidth="1"/>
    <col min="15878" max="15879" width="15.54296875" style="216" customWidth="1"/>
    <col min="15880" max="15880" width="40.81640625" style="216" customWidth="1"/>
    <col min="15881" max="15881" width="21.26953125" style="216" customWidth="1"/>
    <col min="15882" max="16128" width="11.453125" style="216"/>
    <col min="16129" max="16129" width="35.26953125" style="216" customWidth="1"/>
    <col min="16130" max="16130" width="36.81640625" style="216" customWidth="1"/>
    <col min="16131" max="16131" width="8.54296875" style="216" customWidth="1"/>
    <col min="16132" max="16132" width="13.453125" style="216" customWidth="1"/>
    <col min="16133" max="16133" width="9" style="216" customWidth="1"/>
    <col min="16134" max="16135" width="15.54296875" style="216" customWidth="1"/>
    <col min="16136" max="16136" width="40.81640625" style="216" customWidth="1"/>
    <col min="16137" max="16137" width="21.26953125" style="216" customWidth="1"/>
    <col min="16138" max="16384" width="11.453125" style="216"/>
  </cols>
  <sheetData>
    <row r="1" spans="1:9" s="213" customFormat="1" ht="26" x14ac:dyDescent="0.25">
      <c r="A1" s="213" t="s">
        <v>552</v>
      </c>
      <c r="B1" s="213" t="s">
        <v>553</v>
      </c>
      <c r="C1" s="214" t="s">
        <v>554</v>
      </c>
      <c r="D1" s="214" t="s">
        <v>555</v>
      </c>
      <c r="E1" s="214" t="s">
        <v>556</v>
      </c>
      <c r="F1" s="213" t="s">
        <v>557</v>
      </c>
      <c r="G1" s="213" t="s">
        <v>558</v>
      </c>
      <c r="I1" s="213" t="s">
        <v>559</v>
      </c>
    </row>
    <row r="2" spans="1:9" ht="37.5" x14ac:dyDescent="0.25">
      <c r="A2" s="215" t="s">
        <v>560</v>
      </c>
      <c r="B2" s="216" t="s">
        <v>561</v>
      </c>
      <c r="C2" s="217">
        <v>2004</v>
      </c>
      <c r="D2" s="218" t="s">
        <v>562</v>
      </c>
      <c r="E2" s="216" t="s">
        <v>563</v>
      </c>
      <c r="F2" s="216" t="s">
        <v>564</v>
      </c>
      <c r="H2" s="84"/>
      <c r="I2" s="84"/>
    </row>
    <row r="3" spans="1:9" ht="50" x14ac:dyDescent="0.25">
      <c r="A3" s="215" t="s">
        <v>560</v>
      </c>
      <c r="B3" s="216" t="s">
        <v>565</v>
      </c>
      <c r="C3" s="218">
        <v>2005</v>
      </c>
      <c r="D3" s="218" t="s">
        <v>562</v>
      </c>
      <c r="E3" s="216" t="s">
        <v>566</v>
      </c>
      <c r="F3" s="216" t="s">
        <v>567</v>
      </c>
      <c r="H3" s="84"/>
      <c r="I3" s="84"/>
    </row>
    <row r="4" spans="1:9" s="215" customFormat="1" ht="39.5" x14ac:dyDescent="0.3">
      <c r="A4" s="219" t="s">
        <v>568</v>
      </c>
      <c r="B4" s="220" t="s">
        <v>569</v>
      </c>
      <c r="C4" s="221">
        <v>2005</v>
      </c>
      <c r="D4" s="221" t="s">
        <v>570</v>
      </c>
      <c r="E4" s="215" t="s">
        <v>571</v>
      </c>
      <c r="F4" s="215" t="s">
        <v>572</v>
      </c>
      <c r="H4" s="84"/>
      <c r="I4" s="84"/>
    </row>
    <row r="5" spans="1:9" ht="37.5" x14ac:dyDescent="0.25">
      <c r="A5" s="215" t="s">
        <v>573</v>
      </c>
      <c r="B5" s="216" t="s">
        <v>574</v>
      </c>
      <c r="C5" s="218">
        <v>2006</v>
      </c>
      <c r="D5" s="218" t="s">
        <v>575</v>
      </c>
      <c r="E5" s="215" t="s">
        <v>576</v>
      </c>
      <c r="F5" s="216" t="s">
        <v>577</v>
      </c>
      <c r="H5" s="84"/>
      <c r="I5" s="84"/>
    </row>
    <row r="6" spans="1:9" ht="75" x14ac:dyDescent="0.25">
      <c r="A6" s="215" t="s">
        <v>578</v>
      </c>
      <c r="B6" s="216" t="s">
        <v>579</v>
      </c>
      <c r="C6" s="222">
        <v>2006</v>
      </c>
      <c r="D6" s="218" t="s">
        <v>580</v>
      </c>
      <c r="E6" s="216" t="s">
        <v>581</v>
      </c>
      <c r="F6" s="216" t="s">
        <v>582</v>
      </c>
      <c r="H6" s="84"/>
      <c r="I6" s="84"/>
    </row>
    <row r="7" spans="1:9" ht="37.5" x14ac:dyDescent="0.25">
      <c r="A7" s="215" t="s">
        <v>583</v>
      </c>
      <c r="B7" s="216" t="s">
        <v>584</v>
      </c>
      <c r="C7" s="218">
        <v>2007</v>
      </c>
      <c r="D7" s="218" t="s">
        <v>585</v>
      </c>
      <c r="E7" s="216" t="s">
        <v>586</v>
      </c>
      <c r="F7" s="216" t="s">
        <v>587</v>
      </c>
      <c r="H7" s="84"/>
      <c r="I7" s="84"/>
    </row>
    <row r="8" spans="1:9" x14ac:dyDescent="0.25">
      <c r="A8" s="215" t="s">
        <v>588</v>
      </c>
      <c r="D8" s="221" t="s">
        <v>589</v>
      </c>
      <c r="H8" s="84"/>
      <c r="I8" s="84"/>
    </row>
    <row r="9" spans="1:9" s="226" customFormat="1" ht="26" x14ac:dyDescent="0.25">
      <c r="A9" s="223" t="s">
        <v>590</v>
      </c>
      <c r="B9" s="224" t="s">
        <v>591</v>
      </c>
      <c r="C9" s="225">
        <v>2008</v>
      </c>
      <c r="D9" s="225" t="s">
        <v>570</v>
      </c>
      <c r="E9" s="226" t="s">
        <v>592</v>
      </c>
      <c r="F9" s="226" t="s">
        <v>593</v>
      </c>
      <c r="H9" s="227"/>
      <c r="I9" s="227"/>
    </row>
    <row r="10" spans="1:9" ht="37.5" x14ac:dyDescent="0.25">
      <c r="A10" s="215" t="s">
        <v>594</v>
      </c>
      <c r="B10" s="216" t="s">
        <v>595</v>
      </c>
      <c r="C10" s="218">
        <v>2008</v>
      </c>
      <c r="D10" s="218" t="s">
        <v>570</v>
      </c>
      <c r="E10" s="216" t="s">
        <v>596</v>
      </c>
      <c r="F10" s="216" t="s">
        <v>593</v>
      </c>
      <c r="H10" s="84"/>
      <c r="I10" s="84"/>
    </row>
    <row r="11" spans="1:9" s="226" customFormat="1" ht="75" x14ac:dyDescent="0.25">
      <c r="A11" s="223" t="s">
        <v>590</v>
      </c>
      <c r="B11" s="226" t="s">
        <v>597</v>
      </c>
      <c r="C11" s="225">
        <v>2008</v>
      </c>
      <c r="D11" s="225" t="s">
        <v>598</v>
      </c>
      <c r="E11" s="226" t="s">
        <v>599</v>
      </c>
      <c r="F11" s="226" t="s">
        <v>600</v>
      </c>
      <c r="H11" s="227"/>
      <c r="I11" s="227"/>
    </row>
    <row r="12" spans="1:9" ht="87.5" x14ac:dyDescent="0.25">
      <c r="A12" s="215" t="s">
        <v>601</v>
      </c>
      <c r="B12" s="216" t="s">
        <v>602</v>
      </c>
      <c r="C12" s="218">
        <v>2008</v>
      </c>
      <c r="D12" s="218" t="s">
        <v>598</v>
      </c>
      <c r="E12" s="216" t="s">
        <v>603</v>
      </c>
      <c r="F12" s="216" t="s">
        <v>600</v>
      </c>
      <c r="H12" s="84"/>
      <c r="I12" s="84"/>
    </row>
    <row r="13" spans="1:9" ht="25" x14ac:dyDescent="0.25">
      <c r="A13" s="215" t="s">
        <v>604</v>
      </c>
      <c r="C13" s="218">
        <v>2009</v>
      </c>
      <c r="D13" s="228" t="s">
        <v>589</v>
      </c>
      <c r="G13" s="215" t="s">
        <v>605</v>
      </c>
      <c r="H13" s="84"/>
      <c r="I13" s="84"/>
    </row>
    <row r="14" spans="1:9" ht="50" x14ac:dyDescent="0.25">
      <c r="A14" s="215" t="s">
        <v>606</v>
      </c>
      <c r="B14" s="216" t="s">
        <v>607</v>
      </c>
      <c r="C14" s="218">
        <v>2009</v>
      </c>
      <c r="D14" s="218" t="s">
        <v>608</v>
      </c>
      <c r="E14" s="216" t="s">
        <v>609</v>
      </c>
      <c r="F14" s="216" t="s">
        <v>610</v>
      </c>
      <c r="H14" s="84"/>
      <c r="I14" s="84"/>
    </row>
    <row r="15" spans="1:9" ht="62.5" x14ac:dyDescent="0.25">
      <c r="A15" s="215" t="s">
        <v>611</v>
      </c>
      <c r="B15" s="216" t="s">
        <v>612</v>
      </c>
      <c r="C15" s="218">
        <v>2010</v>
      </c>
      <c r="D15" s="218" t="s">
        <v>458</v>
      </c>
      <c r="E15" s="216" t="s">
        <v>613</v>
      </c>
      <c r="F15" s="216" t="s">
        <v>614</v>
      </c>
      <c r="G15" s="215" t="s">
        <v>615</v>
      </c>
      <c r="H15" s="84"/>
      <c r="I15" s="84"/>
    </row>
    <row r="16" spans="1:9" ht="37.5" x14ac:dyDescent="0.25">
      <c r="A16" s="215" t="s">
        <v>604</v>
      </c>
      <c r="B16" s="216" t="s">
        <v>616</v>
      </c>
      <c r="C16" s="218">
        <v>2010</v>
      </c>
      <c r="D16" s="218" t="s">
        <v>585</v>
      </c>
      <c r="E16" s="216" t="s">
        <v>617</v>
      </c>
      <c r="F16" s="216" t="s">
        <v>618</v>
      </c>
      <c r="G16" s="215" t="s">
        <v>619</v>
      </c>
      <c r="H16" s="84"/>
      <c r="I16" s="84"/>
    </row>
    <row r="17" spans="1:9" ht="37.5" x14ac:dyDescent="0.25">
      <c r="A17" s="215" t="s">
        <v>620</v>
      </c>
      <c r="B17" s="216" t="s">
        <v>621</v>
      </c>
      <c r="C17" s="218">
        <v>2011</v>
      </c>
      <c r="D17" s="218" t="s">
        <v>585</v>
      </c>
      <c r="E17" s="216" t="s">
        <v>622</v>
      </c>
      <c r="F17" s="216" t="s">
        <v>623</v>
      </c>
      <c r="H17" s="84"/>
      <c r="I17" s="84"/>
    </row>
    <row r="18" spans="1:9" ht="87.5" x14ac:dyDescent="0.25">
      <c r="A18" s="215" t="s">
        <v>624</v>
      </c>
      <c r="B18" s="216" t="s">
        <v>625</v>
      </c>
      <c r="C18" s="218">
        <v>2011</v>
      </c>
      <c r="D18" s="218" t="s">
        <v>458</v>
      </c>
      <c r="E18" s="216" t="s">
        <v>626</v>
      </c>
      <c r="F18" s="216" t="s">
        <v>627</v>
      </c>
      <c r="G18" s="215" t="s">
        <v>628</v>
      </c>
      <c r="H18" s="84"/>
      <c r="I18" s="87" t="s">
        <v>629</v>
      </c>
    </row>
    <row r="19" spans="1:9" ht="37.5" x14ac:dyDescent="0.25">
      <c r="A19" s="215" t="s">
        <v>630</v>
      </c>
      <c r="B19" s="216" t="s">
        <v>631</v>
      </c>
      <c r="C19" s="218">
        <v>2011</v>
      </c>
      <c r="D19" s="218" t="s">
        <v>585</v>
      </c>
      <c r="E19" s="216" t="s">
        <v>632</v>
      </c>
      <c r="F19" s="216" t="s">
        <v>633</v>
      </c>
      <c r="G19" s="216" t="s">
        <v>634</v>
      </c>
      <c r="H19" s="84"/>
      <c r="I19" s="84" t="s">
        <v>635</v>
      </c>
    </row>
    <row r="20" spans="1:9" ht="15.5" x14ac:dyDescent="0.25">
      <c r="A20" s="215" t="s">
        <v>588</v>
      </c>
      <c r="D20" s="229" t="s">
        <v>636</v>
      </c>
      <c r="H20" s="84"/>
      <c r="I20" s="84"/>
    </row>
    <row r="21" spans="1:9" ht="15.5" x14ac:dyDescent="0.25">
      <c r="A21" s="215" t="s">
        <v>588</v>
      </c>
      <c r="D21" s="229" t="s">
        <v>637</v>
      </c>
      <c r="H21" s="84"/>
      <c r="I21" s="84"/>
    </row>
    <row r="22" spans="1:9" ht="37.5" x14ac:dyDescent="0.25">
      <c r="A22" s="215" t="s">
        <v>638</v>
      </c>
      <c r="B22" s="216" t="s">
        <v>639</v>
      </c>
      <c r="C22" s="218">
        <v>2012</v>
      </c>
      <c r="D22" s="218" t="s">
        <v>640</v>
      </c>
      <c r="E22" s="216" t="s">
        <v>641</v>
      </c>
      <c r="F22" s="216" t="s">
        <v>642</v>
      </c>
      <c r="H22" s="84"/>
      <c r="I22" s="87" t="s">
        <v>643</v>
      </c>
    </row>
    <row r="23" spans="1:9" ht="37.5" x14ac:dyDescent="0.3">
      <c r="A23" s="215" t="s">
        <v>620</v>
      </c>
      <c r="B23" s="230" t="s">
        <v>644</v>
      </c>
      <c r="C23" s="218">
        <v>2012</v>
      </c>
      <c r="D23" s="218" t="s">
        <v>585</v>
      </c>
      <c r="E23" s="216" t="s">
        <v>645</v>
      </c>
      <c r="F23" s="216" t="s">
        <v>646</v>
      </c>
      <c r="H23" s="84"/>
      <c r="I23" s="84"/>
    </row>
    <row r="24" spans="1:9" ht="50" x14ac:dyDescent="0.25">
      <c r="A24" s="215" t="s">
        <v>620</v>
      </c>
      <c r="B24" s="216" t="s">
        <v>647</v>
      </c>
      <c r="C24" s="218">
        <v>2012</v>
      </c>
      <c r="D24" s="221" t="s">
        <v>648</v>
      </c>
      <c r="E24" s="216" t="s">
        <v>649</v>
      </c>
      <c r="F24" s="216" t="s">
        <v>650</v>
      </c>
      <c r="G24" s="215" t="s">
        <v>651</v>
      </c>
      <c r="H24" s="84"/>
      <c r="I24" s="216" t="s">
        <v>652</v>
      </c>
    </row>
    <row r="25" spans="1:9" ht="25" x14ac:dyDescent="0.25">
      <c r="A25" s="215" t="s">
        <v>653</v>
      </c>
      <c r="B25" s="216" t="s">
        <v>654</v>
      </c>
      <c r="D25" s="221" t="s">
        <v>655</v>
      </c>
      <c r="E25" s="216" t="s">
        <v>656</v>
      </c>
      <c r="G25" s="215"/>
      <c r="H25" s="84"/>
    </row>
    <row r="26" spans="1:9" ht="37.5" x14ac:dyDescent="0.25">
      <c r="A26" s="215" t="s">
        <v>657</v>
      </c>
      <c r="D26" s="231" t="s">
        <v>658</v>
      </c>
      <c r="G26" s="215" t="s">
        <v>659</v>
      </c>
      <c r="H26" s="84"/>
    </row>
    <row r="27" spans="1:9" ht="37.5" x14ac:dyDescent="0.25">
      <c r="A27" s="101" t="s">
        <v>660</v>
      </c>
      <c r="B27" s="232" t="s">
        <v>661</v>
      </c>
      <c r="C27" s="218">
        <v>2013</v>
      </c>
      <c r="D27" s="218" t="s">
        <v>458</v>
      </c>
      <c r="E27" s="216" t="s">
        <v>662</v>
      </c>
      <c r="F27" s="216" t="s">
        <v>663</v>
      </c>
      <c r="G27" s="215" t="s">
        <v>664</v>
      </c>
      <c r="H27" s="84"/>
      <c r="I27" s="216" t="s">
        <v>665</v>
      </c>
    </row>
    <row r="28" spans="1:9" ht="37.5" x14ac:dyDescent="0.25">
      <c r="A28" s="233" t="s">
        <v>666</v>
      </c>
      <c r="B28" s="232" t="s">
        <v>667</v>
      </c>
      <c r="C28" s="218">
        <v>2013</v>
      </c>
      <c r="D28" s="218" t="s">
        <v>668</v>
      </c>
      <c r="E28" s="216" t="s">
        <v>669</v>
      </c>
      <c r="F28" s="216" t="s">
        <v>670</v>
      </c>
      <c r="H28" s="84"/>
      <c r="I28" s="234" t="s">
        <v>671</v>
      </c>
    </row>
    <row r="29" spans="1:9" s="215" customFormat="1" ht="37.5" x14ac:dyDescent="0.25">
      <c r="A29" s="235" t="s">
        <v>456</v>
      </c>
      <c r="B29" s="215" t="s">
        <v>457</v>
      </c>
      <c r="C29" s="221">
        <v>2013</v>
      </c>
      <c r="D29" s="221" t="s">
        <v>458</v>
      </c>
      <c r="E29" s="215" t="s">
        <v>459</v>
      </c>
      <c r="F29" s="215" t="s">
        <v>461</v>
      </c>
      <c r="H29" s="87"/>
      <c r="I29" s="84" t="s">
        <v>463</v>
      </c>
    </row>
    <row r="30" spans="1:9" s="215" customFormat="1" ht="50" x14ac:dyDescent="0.25">
      <c r="A30" s="235" t="s">
        <v>672</v>
      </c>
      <c r="B30" s="215" t="s">
        <v>673</v>
      </c>
      <c r="C30" s="221">
        <v>2013</v>
      </c>
      <c r="D30" s="221" t="s">
        <v>674</v>
      </c>
      <c r="E30" s="215">
        <v>104</v>
      </c>
      <c r="F30" s="215" t="s">
        <v>675</v>
      </c>
      <c r="H30" s="87"/>
    </row>
    <row r="31" spans="1:9" s="215" customFormat="1" ht="33.65" customHeight="1" x14ac:dyDescent="0.25">
      <c r="A31" s="232" t="s">
        <v>676</v>
      </c>
      <c r="B31" s="215" t="s">
        <v>677</v>
      </c>
      <c r="C31" s="221">
        <v>2013</v>
      </c>
      <c r="D31" s="236" t="s">
        <v>678</v>
      </c>
      <c r="H31" s="84"/>
    </row>
    <row r="32" spans="1:9" s="215" customFormat="1" ht="50" x14ac:dyDescent="0.25">
      <c r="A32" s="235" t="s">
        <v>679</v>
      </c>
      <c r="B32" s="215" t="s">
        <v>680</v>
      </c>
      <c r="C32" s="221">
        <v>2013</v>
      </c>
      <c r="D32" s="221" t="s">
        <v>674</v>
      </c>
      <c r="E32" s="215">
        <v>104</v>
      </c>
      <c r="F32" s="215" t="s">
        <v>681</v>
      </c>
      <c r="H32" s="87"/>
    </row>
    <row r="33" spans="1:9" s="215" customFormat="1" x14ac:dyDescent="0.25">
      <c r="A33" s="232" t="s">
        <v>682</v>
      </c>
      <c r="C33" s="221">
        <v>2013</v>
      </c>
      <c r="D33" s="221"/>
      <c r="G33" s="215" t="s">
        <v>683</v>
      </c>
      <c r="H33" s="84"/>
    </row>
    <row r="34" spans="1:9" ht="53.25" customHeight="1" x14ac:dyDescent="0.25">
      <c r="A34" s="232" t="s">
        <v>684</v>
      </c>
      <c r="B34" s="232" t="s">
        <v>685</v>
      </c>
      <c r="C34" s="218">
        <v>2014</v>
      </c>
      <c r="D34" s="221" t="s">
        <v>585</v>
      </c>
      <c r="E34" s="215" t="s">
        <v>686</v>
      </c>
      <c r="F34" s="215" t="s">
        <v>687</v>
      </c>
      <c r="G34" s="215"/>
      <c r="H34" s="84"/>
      <c r="I34" s="234" t="s">
        <v>688</v>
      </c>
    </row>
    <row r="35" spans="1:9" ht="37.5" x14ac:dyDescent="0.25">
      <c r="A35" s="101" t="s">
        <v>660</v>
      </c>
      <c r="B35" s="232" t="s">
        <v>689</v>
      </c>
      <c r="C35" s="218">
        <v>2014</v>
      </c>
      <c r="D35" s="221" t="s">
        <v>585</v>
      </c>
      <c r="E35" s="215" t="s">
        <v>690</v>
      </c>
      <c r="F35" s="215" t="s">
        <v>691</v>
      </c>
      <c r="G35" s="215"/>
      <c r="H35" s="84"/>
      <c r="I35" s="84" t="s">
        <v>692</v>
      </c>
    </row>
    <row r="36" spans="1:9" ht="62.5" x14ac:dyDescent="0.25">
      <c r="A36" s="215" t="s">
        <v>693</v>
      </c>
      <c r="B36" s="215" t="s">
        <v>694</v>
      </c>
      <c r="C36" s="218">
        <v>2014</v>
      </c>
      <c r="D36" s="221" t="s">
        <v>695</v>
      </c>
      <c r="E36" s="215" t="s">
        <v>696</v>
      </c>
      <c r="F36" s="215" t="s">
        <v>697</v>
      </c>
      <c r="G36" s="215" t="s">
        <v>698</v>
      </c>
      <c r="H36" s="84"/>
      <c r="I36" s="84" t="s">
        <v>699</v>
      </c>
    </row>
    <row r="37" spans="1:9" ht="37.5" x14ac:dyDescent="0.25">
      <c r="A37" s="215" t="s">
        <v>700</v>
      </c>
      <c r="B37" s="215" t="s">
        <v>701</v>
      </c>
      <c r="C37" s="218">
        <v>2014</v>
      </c>
      <c r="D37" s="221" t="s">
        <v>702</v>
      </c>
      <c r="E37" s="215" t="s">
        <v>703</v>
      </c>
      <c r="F37" s="215" t="s">
        <v>704</v>
      </c>
      <c r="G37" s="215" t="s">
        <v>705</v>
      </c>
      <c r="H37" s="84"/>
      <c r="I37" s="84" t="s">
        <v>706</v>
      </c>
    </row>
    <row r="38" spans="1:9" ht="58.15" customHeight="1" x14ac:dyDescent="0.25">
      <c r="A38" s="237" t="s">
        <v>707</v>
      </c>
      <c r="B38" s="215" t="s">
        <v>708</v>
      </c>
      <c r="C38" s="218">
        <v>2014</v>
      </c>
      <c r="D38" s="221" t="s">
        <v>585</v>
      </c>
      <c r="E38" s="215" t="s">
        <v>709</v>
      </c>
      <c r="F38" s="215" t="s">
        <v>710</v>
      </c>
      <c r="G38" s="215"/>
      <c r="H38" s="84"/>
      <c r="I38" s="84" t="s">
        <v>711</v>
      </c>
    </row>
    <row r="39" spans="1:9" ht="37.5" x14ac:dyDescent="0.25">
      <c r="A39" s="101" t="s">
        <v>712</v>
      </c>
      <c r="B39" s="215" t="s">
        <v>713</v>
      </c>
      <c r="C39" s="218">
        <v>2016</v>
      </c>
      <c r="D39" s="221" t="s">
        <v>714</v>
      </c>
      <c r="E39" s="215" t="s">
        <v>715</v>
      </c>
      <c r="F39" s="215" t="s">
        <v>716</v>
      </c>
      <c r="G39" s="215"/>
      <c r="H39" s="84"/>
      <c r="I39" s="84" t="s">
        <v>717</v>
      </c>
    </row>
    <row r="40" spans="1:9" ht="72.5" x14ac:dyDescent="0.35">
      <c r="A40" s="215" t="s">
        <v>718</v>
      </c>
      <c r="B40" s="238" t="s">
        <v>719</v>
      </c>
      <c r="C40" s="218">
        <v>2016</v>
      </c>
      <c r="D40" s="221" t="s">
        <v>720</v>
      </c>
      <c r="E40" s="215" t="s">
        <v>721</v>
      </c>
      <c r="F40" s="215" t="s">
        <v>722</v>
      </c>
      <c r="G40" s="215"/>
      <c r="H40" s="84"/>
      <c r="I40" s="84" t="s">
        <v>723</v>
      </c>
    </row>
    <row r="41" spans="1:9" ht="56" x14ac:dyDescent="0.25">
      <c r="A41" s="215" t="s">
        <v>724</v>
      </c>
      <c r="B41" s="239" t="s">
        <v>725</v>
      </c>
      <c r="C41" s="218">
        <v>2016</v>
      </c>
      <c r="D41" s="221" t="s">
        <v>585</v>
      </c>
      <c r="E41" s="215" t="s">
        <v>726</v>
      </c>
      <c r="F41" s="215" t="s">
        <v>727</v>
      </c>
      <c r="G41" s="215" t="s">
        <v>728</v>
      </c>
      <c r="H41" s="84"/>
      <c r="I41" s="84" t="s">
        <v>729</v>
      </c>
    </row>
    <row r="42" spans="1:9" ht="14" x14ac:dyDescent="0.25">
      <c r="A42" s="215" t="s">
        <v>730</v>
      </c>
      <c r="B42" s="239"/>
      <c r="D42" s="221" t="s">
        <v>589</v>
      </c>
      <c r="E42" s="215"/>
      <c r="F42" s="215"/>
      <c r="G42" s="215" t="s">
        <v>728</v>
      </c>
      <c r="H42" s="84"/>
      <c r="I42" s="84"/>
    </row>
    <row r="43" spans="1:9" ht="37.5" x14ac:dyDescent="0.25">
      <c r="A43" s="215" t="s">
        <v>731</v>
      </c>
      <c r="B43" s="215" t="s">
        <v>732</v>
      </c>
      <c r="C43" s="218">
        <v>2016</v>
      </c>
      <c r="D43" s="221" t="s">
        <v>733</v>
      </c>
      <c r="E43" s="215" t="s">
        <v>734</v>
      </c>
      <c r="F43" s="215" t="s">
        <v>735</v>
      </c>
      <c r="G43" s="215" t="s">
        <v>736</v>
      </c>
      <c r="H43" s="84"/>
      <c r="I43" s="84" t="s">
        <v>737</v>
      </c>
    </row>
    <row r="44" spans="1:9" ht="39" customHeight="1" x14ac:dyDescent="0.25">
      <c r="A44" s="215" t="s">
        <v>738</v>
      </c>
      <c r="B44" s="215" t="s">
        <v>739</v>
      </c>
      <c r="C44" s="218">
        <v>2016</v>
      </c>
      <c r="D44" s="221" t="s">
        <v>740</v>
      </c>
      <c r="E44" s="215" t="s">
        <v>741</v>
      </c>
      <c r="F44" s="215" t="s">
        <v>742</v>
      </c>
      <c r="G44" s="213" t="s">
        <v>743</v>
      </c>
      <c r="H44" s="84"/>
      <c r="I44" s="84" t="s">
        <v>744</v>
      </c>
    </row>
    <row r="45" spans="1:9" ht="37.5" x14ac:dyDescent="0.25">
      <c r="A45" s="215" t="s">
        <v>738</v>
      </c>
      <c r="B45" s="215" t="s">
        <v>745</v>
      </c>
      <c r="C45" s="218">
        <v>2018</v>
      </c>
      <c r="D45" s="221" t="s">
        <v>585</v>
      </c>
      <c r="E45" s="215" t="s">
        <v>746</v>
      </c>
      <c r="F45" s="215" t="s">
        <v>461</v>
      </c>
      <c r="G45" s="215" t="s">
        <v>747</v>
      </c>
      <c r="H45" s="84"/>
      <c r="I45" s="234" t="s">
        <v>748</v>
      </c>
    </row>
    <row r="46" spans="1:9" ht="37.5" x14ac:dyDescent="0.25">
      <c r="A46" s="215" t="s">
        <v>749</v>
      </c>
      <c r="B46" s="216" t="s">
        <v>750</v>
      </c>
      <c r="C46" s="218">
        <v>2018</v>
      </c>
      <c r="D46" s="221" t="s">
        <v>585</v>
      </c>
      <c r="E46" s="215" t="s">
        <v>751</v>
      </c>
      <c r="F46" s="216" t="s">
        <v>488</v>
      </c>
      <c r="G46" s="215" t="s">
        <v>651</v>
      </c>
      <c r="H46" s="84"/>
      <c r="I46" s="240" t="s">
        <v>752</v>
      </c>
    </row>
    <row r="47" spans="1:9" s="218" customFormat="1" ht="36.65" customHeight="1" x14ac:dyDescent="0.25">
      <c r="A47" s="221" t="s">
        <v>753</v>
      </c>
      <c r="B47" s="241" t="s">
        <v>754</v>
      </c>
      <c r="C47" s="218">
        <v>2018</v>
      </c>
      <c r="D47" s="221" t="s">
        <v>585</v>
      </c>
      <c r="E47" s="221" t="s">
        <v>755</v>
      </c>
      <c r="F47" s="221" t="s">
        <v>488</v>
      </c>
      <c r="G47" s="221" t="s">
        <v>756</v>
      </c>
      <c r="H47" s="242"/>
      <c r="I47" s="242" t="s">
        <v>757</v>
      </c>
    </row>
    <row r="48" spans="1:9" ht="37.5" x14ac:dyDescent="0.25">
      <c r="A48" s="215" t="s">
        <v>758</v>
      </c>
      <c r="B48" s="215" t="s">
        <v>759</v>
      </c>
      <c r="C48" s="218">
        <v>2018</v>
      </c>
      <c r="D48" s="221" t="s">
        <v>585</v>
      </c>
      <c r="E48" s="215" t="s">
        <v>760</v>
      </c>
      <c r="F48" s="215" t="s">
        <v>761</v>
      </c>
      <c r="G48" s="215" t="s">
        <v>762</v>
      </c>
      <c r="H48" s="84"/>
      <c r="I48" s="84" t="s">
        <v>763</v>
      </c>
    </row>
  </sheetData>
  <hyperlinks>
    <hyperlink ref="I28" r:id="rId1" xr:uid="{00000000-0004-0000-0400-000000000000}"/>
    <hyperlink ref="I29" r:id="rId2" xr:uid="{00000000-0004-0000-0400-000001000000}"/>
    <hyperlink ref="I35" r:id="rId3" xr:uid="{00000000-0004-0000-0400-000002000000}"/>
    <hyperlink ref="I36" r:id="rId4" xr:uid="{00000000-0004-0000-0400-000003000000}"/>
    <hyperlink ref="I37" r:id="rId5" xr:uid="{00000000-0004-0000-0400-000004000000}"/>
    <hyperlink ref="I38" r:id="rId6" xr:uid="{00000000-0004-0000-0400-000005000000}"/>
    <hyperlink ref="I34" r:id="rId7" xr:uid="{00000000-0004-0000-0400-000006000000}"/>
    <hyperlink ref="I39" r:id="rId8" xr:uid="{00000000-0004-0000-0400-000007000000}"/>
    <hyperlink ref="I40" r:id="rId9" xr:uid="{00000000-0004-0000-0400-000008000000}"/>
    <hyperlink ref="I43" r:id="rId10" xr:uid="{00000000-0004-0000-0400-000009000000}"/>
    <hyperlink ref="I44" r:id="rId11" xr:uid="{00000000-0004-0000-0400-00000A000000}"/>
    <hyperlink ref="I46" r:id="rId12" xr:uid="{00000000-0004-0000-0400-00000B000000}"/>
    <hyperlink ref="I45" r:id="rId13" tooltip="Persistent link using digital object identifier" xr:uid="{00000000-0004-0000-0400-00000C000000}"/>
    <hyperlink ref="I47" r:id="rId14" xr:uid="{00000000-0004-0000-0400-00000D000000}"/>
    <hyperlink ref="I48" r:id="rId15" xr:uid="{00000000-0004-0000-0400-00000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PCP</vt:lpstr>
      <vt:lpstr>PGP</vt:lpstr>
      <vt:lpstr>CROSS</vt:lpstr>
      <vt:lpstr>mg</vt:lpstr>
      <vt:lpstr>matrice traittés</vt:lpstr>
      <vt:lpstr>refs</vt:lpstr>
    </vt:vector>
  </TitlesOfParts>
  <Company>IFP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dehempti</dc:creator>
  <cp:lastModifiedBy>BELLI Catherine</cp:lastModifiedBy>
  <dcterms:created xsi:type="dcterms:W3CDTF">2008-07-10T12:21:29Z</dcterms:created>
  <dcterms:modified xsi:type="dcterms:W3CDTF">2022-12-16T10:40:38Z</dcterms:modified>
</cp:coreProperties>
</file>